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60" windowWidth="15480" windowHeight="9240"/>
  </bookViews>
  <sheets>
    <sheet name="MONTO ESTIMADO DE RECUR RS 2013" sheetId="1" r:id="rId1"/>
    <sheet name="CCF-2013-ESTIMADO" sheetId="7" r:id="rId2"/>
  </sheets>
  <definedNames>
    <definedName name="_xlnm._FilterDatabase" localSheetId="1" hidden="1">'CCF-2013-ESTIMADO'!$A$5:$C$228</definedName>
    <definedName name="_xlnm._FilterDatabase" localSheetId="0" hidden="1">'MONTO ESTIMADO DE RECUR RS 2013'!$A$4:$P$1111</definedName>
  </definedNames>
  <calcPr calcId="144525"/>
</workbook>
</file>

<file path=xl/calcChain.xml><?xml version="1.0" encoding="utf-8"?>
<calcChain xmlns="http://schemas.openxmlformats.org/spreadsheetml/2006/main">
  <c r="K1110" i="1" l="1"/>
  <c r="E1110" i="1" l="1"/>
  <c r="I1110" i="1" l="1"/>
  <c r="H1110" i="1" l="1"/>
  <c r="D228" i="7"/>
  <c r="R28" i="7"/>
  <c r="J90" i="1" s="1"/>
  <c r="R29" i="7"/>
  <c r="J99" i="1" s="1"/>
  <c r="R30" i="7"/>
  <c r="J100" i="1" s="1"/>
  <c r="R31" i="7"/>
  <c r="J102" i="1" s="1"/>
  <c r="R32" i="7"/>
  <c r="J106" i="1" s="1"/>
  <c r="R33" i="7"/>
  <c r="J110" i="1" s="1"/>
  <c r="R34" i="7"/>
  <c r="J117" i="1" s="1"/>
  <c r="R35" i="7"/>
  <c r="J122" i="1" s="1"/>
  <c r="R36" i="7"/>
  <c r="J134" i="1" s="1"/>
  <c r="R37" i="7"/>
  <c r="J139" i="1" s="1"/>
  <c r="R38" i="7"/>
  <c r="J143" i="1" s="1"/>
  <c r="R39" i="7"/>
  <c r="J153" i="1" s="1"/>
  <c r="R40" i="7"/>
  <c r="J154" i="1" s="1"/>
  <c r="R41" i="7"/>
  <c r="J158" i="1" s="1"/>
  <c r="R42" i="7"/>
  <c r="J170" i="1" s="1"/>
  <c r="R43" i="7"/>
  <c r="J171" i="1" s="1"/>
  <c r="R44" i="7"/>
  <c r="J175" i="1" s="1"/>
  <c r="R45" i="7"/>
  <c r="J196" i="1" s="1"/>
  <c r="R46" i="7"/>
  <c r="J200" i="1" s="1"/>
  <c r="R47" i="7"/>
  <c r="J204" i="1" s="1"/>
  <c r="R48" i="7"/>
  <c r="J205" i="1" s="1"/>
  <c r="R49" i="7"/>
  <c r="J208" i="1" s="1"/>
  <c r="R50" i="7"/>
  <c r="J212" i="1" s="1"/>
  <c r="R51" i="7"/>
  <c r="J213" i="1" s="1"/>
  <c r="R52" i="7"/>
  <c r="J216" i="1" s="1"/>
  <c r="R53" i="7"/>
  <c r="J221" i="1" s="1"/>
  <c r="R54" i="7"/>
  <c r="J231" i="1" s="1"/>
  <c r="R55" i="7"/>
  <c r="J240" i="1" s="1"/>
  <c r="R56" i="7"/>
  <c r="J241" i="1" s="1"/>
  <c r="R57" i="7"/>
  <c r="J244" i="1" s="1"/>
  <c r="R58" i="7"/>
  <c r="J247" i="1" s="1"/>
  <c r="R59" i="7"/>
  <c r="J249" i="1" s="1"/>
  <c r="R60" i="7"/>
  <c r="J253" i="1" s="1"/>
  <c r="R61" i="7"/>
  <c r="J255" i="1" s="1"/>
  <c r="R62" i="7"/>
  <c r="J258" i="1" s="1"/>
  <c r="R63" i="7"/>
  <c r="J263" i="1" s="1"/>
  <c r="R64" i="7"/>
  <c r="J265" i="1" s="1"/>
  <c r="R65" i="7"/>
  <c r="J270" i="1" s="1"/>
  <c r="R66" i="7"/>
  <c r="J273" i="1" s="1"/>
  <c r="R67" i="7"/>
  <c r="J275" i="1" s="1"/>
  <c r="R68" i="7"/>
  <c r="J277" i="1" s="1"/>
  <c r="R69" i="7"/>
  <c r="J281" i="1" s="1"/>
  <c r="R70" i="7"/>
  <c r="J283" i="1" s="1"/>
  <c r="R71" i="7"/>
  <c r="J288" i="1" s="1"/>
  <c r="R72" i="7"/>
  <c r="J291" i="1" s="1"/>
  <c r="R73" i="7"/>
  <c r="J292" i="1" s="1"/>
  <c r="R74" i="7"/>
  <c r="J293" i="1" s="1"/>
  <c r="R75" i="7"/>
  <c r="J294" i="1" s="1"/>
  <c r="R76" i="7"/>
  <c r="J295" i="1" s="1"/>
  <c r="R77" i="7"/>
  <c r="J297" i="1" s="1"/>
  <c r="R78" i="7"/>
  <c r="J298" i="1" s="1"/>
  <c r="R79" i="7"/>
  <c r="J300" i="1" s="1"/>
  <c r="R80" i="7"/>
  <c r="J311" i="1" s="1"/>
  <c r="R81" i="7"/>
  <c r="J316" i="1" s="1"/>
  <c r="R82" i="7"/>
  <c r="J321" i="1" s="1"/>
  <c r="R83" i="7"/>
  <c r="J433" i="1" s="1"/>
  <c r="R84" i="7"/>
  <c r="J434" i="1" s="1"/>
  <c r="R85" i="7"/>
  <c r="J436" i="1" s="1"/>
  <c r="R86" i="7"/>
  <c r="J437" i="1" s="1"/>
  <c r="R87" i="7"/>
  <c r="J443" i="1" s="1"/>
  <c r="R88" i="7"/>
  <c r="J465" i="1" s="1"/>
  <c r="R89" i="7"/>
  <c r="J466" i="1" s="1"/>
  <c r="R90" i="7"/>
  <c r="J467" i="1" s="1"/>
  <c r="R91" i="7"/>
  <c r="J470" i="1" s="1"/>
  <c r="R92" i="7"/>
  <c r="J471" i="1" s="1"/>
  <c r="R93" i="7"/>
  <c r="J472" i="1" s="1"/>
  <c r="R94" i="7"/>
  <c r="J473" i="1" s="1"/>
  <c r="R95" i="7"/>
  <c r="J475" i="1" s="1"/>
  <c r="R96" i="7"/>
  <c r="J476" i="1" s="1"/>
  <c r="R97" i="7"/>
  <c r="J478" i="1" s="1"/>
  <c r="R98" i="7"/>
  <c r="J479" i="1" s="1"/>
  <c r="R99" i="7"/>
  <c r="J480" i="1" s="1"/>
  <c r="R100" i="7"/>
  <c r="J481" i="1" s="1"/>
  <c r="R101" i="7"/>
  <c r="J482" i="1" s="1"/>
  <c r="R102" i="7"/>
  <c r="J484" i="1" s="1"/>
  <c r="R103" i="7"/>
  <c r="J485" i="1" s="1"/>
  <c r="R104" i="7"/>
  <c r="J488" i="1" s="1"/>
  <c r="R105" i="7"/>
  <c r="J489" i="1" s="1"/>
  <c r="R106" i="7"/>
  <c r="J490" i="1" s="1"/>
  <c r="R107" i="7"/>
  <c r="J491" i="1" s="1"/>
  <c r="R108" i="7"/>
  <c r="J492" i="1" s="1"/>
  <c r="R109" i="7"/>
  <c r="J493" i="1" s="1"/>
  <c r="R110" i="7"/>
  <c r="J499" i="1" s="1"/>
  <c r="R111" i="7"/>
  <c r="J500" i="1" s="1"/>
  <c r="R112" i="7"/>
  <c r="J501" i="1" s="1"/>
  <c r="R113" i="7"/>
  <c r="J506" i="1" s="1"/>
  <c r="R114" i="7"/>
  <c r="J511" i="1" s="1"/>
  <c r="R115" i="7"/>
  <c r="J514" i="1" s="1"/>
  <c r="R116" i="7"/>
  <c r="J515" i="1" s="1"/>
  <c r="R117" i="7"/>
  <c r="J517" i="1" s="1"/>
  <c r="R118" i="7"/>
  <c r="J519" i="1" s="1"/>
  <c r="R119" i="7"/>
  <c r="J520" i="1" s="1"/>
  <c r="R120" i="7"/>
  <c r="J522" i="1" s="1"/>
  <c r="R121" i="7"/>
  <c r="J524" i="1" s="1"/>
  <c r="R122" i="7"/>
  <c r="J525" i="1" s="1"/>
  <c r="R123" i="7"/>
  <c r="J526" i="1" s="1"/>
  <c r="R124" i="7"/>
  <c r="J527" i="1" s="1"/>
  <c r="R125" i="7"/>
  <c r="J529" i="1" s="1"/>
  <c r="R126" i="7"/>
  <c r="J530" i="1" s="1"/>
  <c r="R127" i="7"/>
  <c r="J532" i="1" s="1"/>
  <c r="R128" i="7"/>
  <c r="J534" i="1" s="1"/>
  <c r="R129" i="7"/>
  <c r="J537" i="1" s="1"/>
  <c r="R130" i="7"/>
  <c r="J539" i="1" s="1"/>
  <c r="R131" i="7"/>
  <c r="J540" i="1" s="1"/>
  <c r="R132" i="7"/>
  <c r="J542" i="1" s="1"/>
  <c r="R133" i="7"/>
  <c r="J544" i="1" s="1"/>
  <c r="R134" i="7"/>
  <c r="J546" i="1" s="1"/>
  <c r="R135" i="7"/>
  <c r="J547" i="1" s="1"/>
  <c r="R136" i="7"/>
  <c r="J548" i="1" s="1"/>
  <c r="R137" i="7"/>
  <c r="J550" i="1" s="1"/>
  <c r="R138" i="7"/>
  <c r="J554" i="1" s="1"/>
  <c r="R139" i="7"/>
  <c r="J555" i="1" s="1"/>
  <c r="R140" i="7"/>
  <c r="J556" i="1" s="1"/>
  <c r="R141" i="7"/>
  <c r="J557" i="1" s="1"/>
  <c r="R142" i="7"/>
  <c r="J558" i="1" s="1"/>
  <c r="R143" i="7"/>
  <c r="J559" i="1" s="1"/>
  <c r="R144" i="7"/>
  <c r="J560" i="1" s="1"/>
  <c r="R145" i="7"/>
  <c r="J562" i="1" s="1"/>
  <c r="R146" i="7"/>
  <c r="J563" i="1" s="1"/>
  <c r="R147" i="7"/>
  <c r="J566" i="1" s="1"/>
  <c r="R148" i="7"/>
  <c r="J567" i="1" s="1"/>
  <c r="R149" i="7"/>
  <c r="J568" i="1" s="1"/>
  <c r="R150" i="7"/>
  <c r="J569" i="1" s="1"/>
  <c r="R151" i="7"/>
  <c r="J573" i="1" s="1"/>
  <c r="R152" i="7"/>
  <c r="J574" i="1" s="1"/>
  <c r="R153" i="7"/>
  <c r="J575" i="1" s="1"/>
  <c r="R154" i="7"/>
  <c r="J578" i="1" s="1"/>
  <c r="R155" i="7"/>
  <c r="J609" i="1" s="1"/>
  <c r="R156" i="7"/>
  <c r="J611" i="1" s="1"/>
  <c r="R157" i="7"/>
  <c r="J612" i="1" s="1"/>
  <c r="R158" i="7"/>
  <c r="J613" i="1" s="1"/>
  <c r="R159" i="7"/>
  <c r="J615" i="1" s="1"/>
  <c r="R160" i="7"/>
  <c r="J616" i="1" s="1"/>
  <c r="R161" i="7"/>
  <c r="J619" i="1" s="1"/>
  <c r="R162" i="7"/>
  <c r="J620" i="1" s="1"/>
  <c r="R163" i="7"/>
  <c r="J623" i="1" s="1"/>
  <c r="R164" i="7"/>
  <c r="J624" i="1" s="1"/>
  <c r="R165" i="7"/>
  <c r="J626" i="1" s="1"/>
  <c r="R166" i="7"/>
  <c r="J627" i="1" s="1"/>
  <c r="R167" i="7"/>
  <c r="J628" i="1" s="1"/>
  <c r="R168" i="7"/>
  <c r="J630" i="1" s="1"/>
  <c r="R169" i="7"/>
  <c r="J631" i="1" s="1"/>
  <c r="R170" i="7"/>
  <c r="J632" i="1" s="1"/>
  <c r="R171" i="7"/>
  <c r="J633" i="1" s="1"/>
  <c r="R172" i="7"/>
  <c r="J634" i="1" s="1"/>
  <c r="R173" i="7"/>
  <c r="J635" i="1" s="1"/>
  <c r="R174" i="7"/>
  <c r="J637" i="1" s="1"/>
  <c r="R175" i="7"/>
  <c r="J639" i="1" s="1"/>
  <c r="R176" i="7"/>
  <c r="J641" i="1" s="1"/>
  <c r="R177" i="7"/>
  <c r="J642" i="1" s="1"/>
  <c r="R178" i="7"/>
  <c r="J643" i="1" s="1"/>
  <c r="R179" i="7"/>
  <c r="J646" i="1" s="1"/>
  <c r="R180" i="7"/>
  <c r="J648" i="1" s="1"/>
  <c r="R181" i="7"/>
  <c r="J649" i="1" s="1"/>
  <c r="R182" i="7"/>
  <c r="J651" i="1" s="1"/>
  <c r="R183" i="7"/>
  <c r="J652" i="1" s="1"/>
  <c r="R184" i="7"/>
  <c r="J653" i="1" s="1"/>
  <c r="R185" i="7"/>
  <c r="J656" i="1" s="1"/>
  <c r="R186" i="7"/>
  <c r="J657" i="1" s="1"/>
  <c r="R187" i="7"/>
  <c r="J660" i="1" s="1"/>
  <c r="R188" i="7"/>
  <c r="J742" i="1" s="1"/>
  <c r="R189" i="7"/>
  <c r="J745" i="1" s="1"/>
  <c r="R190" i="7"/>
  <c r="J752" i="1" s="1"/>
  <c r="R191" i="7"/>
  <c r="J764" i="1" s="1"/>
  <c r="R192" i="7"/>
  <c r="J766" i="1" s="1"/>
  <c r="R193" i="7"/>
  <c r="J767" i="1" s="1"/>
  <c r="R194" i="7"/>
  <c r="J770" i="1" s="1"/>
  <c r="R195" i="7"/>
  <c r="J784" i="1" s="1"/>
  <c r="R196" i="7"/>
  <c r="J792" i="1" s="1"/>
  <c r="R197" i="7"/>
  <c r="J795" i="1" s="1"/>
  <c r="R198" i="7"/>
  <c r="J796" i="1" s="1"/>
  <c r="R199" i="7"/>
  <c r="J798" i="1" s="1"/>
  <c r="R200" i="7"/>
  <c r="J800" i="1" s="1"/>
  <c r="R201" i="7"/>
  <c r="J802" i="1" s="1"/>
  <c r="R202" i="7"/>
  <c r="J804" i="1" s="1"/>
  <c r="R203" i="7"/>
  <c r="J807" i="1" s="1"/>
  <c r="R204" i="7"/>
  <c r="J808" i="1" s="1"/>
  <c r="R205" i="7"/>
  <c r="J810" i="1" s="1"/>
  <c r="R206" i="7"/>
  <c r="J813" i="1" s="1"/>
  <c r="R207" i="7"/>
  <c r="J815" i="1" s="1"/>
  <c r="R208" i="7"/>
  <c r="J816" i="1" s="1"/>
  <c r="R209" i="7"/>
  <c r="J818" i="1" s="1"/>
  <c r="R210" i="7"/>
  <c r="J822" i="1" s="1"/>
  <c r="R211" i="7"/>
  <c r="J937" i="1" s="1"/>
  <c r="R212" i="7"/>
  <c r="J941" i="1" s="1"/>
  <c r="R213" i="7"/>
  <c r="J956" i="1" s="1"/>
  <c r="R214" i="7"/>
  <c r="J961" i="1" s="1"/>
  <c r="R215" i="7"/>
  <c r="J963" i="1" s="1"/>
  <c r="R216" i="7"/>
  <c r="J964" i="1" s="1"/>
  <c r="R217" i="7"/>
  <c r="J966" i="1" s="1"/>
  <c r="R218" i="7"/>
  <c r="J970" i="1" s="1"/>
  <c r="R219" i="7"/>
  <c r="J971" i="1" s="1"/>
  <c r="R220" i="7"/>
  <c r="J973" i="1" s="1"/>
  <c r="R221" i="7"/>
  <c r="J975" i="1" s="1"/>
  <c r="R222" i="7"/>
  <c r="J980" i="1" s="1"/>
  <c r="R223" i="7"/>
  <c r="J986" i="1" s="1"/>
  <c r="R224" i="7"/>
  <c r="J987" i="1" s="1"/>
  <c r="R225" i="7"/>
  <c r="J991" i="1" s="1"/>
  <c r="R226" i="7"/>
  <c r="J992" i="1" s="1"/>
  <c r="R227" i="7"/>
  <c r="J999" i="1" s="1"/>
  <c r="R7" i="7"/>
  <c r="J8" i="1" s="1"/>
  <c r="R8" i="7"/>
  <c r="J15" i="1" s="1"/>
  <c r="R9" i="7"/>
  <c r="J16" i="1" s="1"/>
  <c r="R10" i="7"/>
  <c r="J17" i="1" s="1"/>
  <c r="R11" i="7"/>
  <c r="J23" i="1" s="1"/>
  <c r="R12" i="7"/>
  <c r="J28" i="1" s="1"/>
  <c r="R13" i="7"/>
  <c r="J31" i="1" s="1"/>
  <c r="R14" i="7"/>
  <c r="J33" i="1" s="1"/>
  <c r="R15" i="7"/>
  <c r="J36" i="1" s="1"/>
  <c r="R16" i="7"/>
  <c r="J37" i="1" s="1"/>
  <c r="R17" i="7"/>
  <c r="J39" i="1" s="1"/>
  <c r="R18" i="7"/>
  <c r="J40" i="1" s="1"/>
  <c r="R19" i="7"/>
  <c r="J43" i="1" s="1"/>
  <c r="R20" i="7"/>
  <c r="J45" i="1" s="1"/>
  <c r="R21" i="7"/>
  <c r="J58" i="1" s="1"/>
  <c r="R22" i="7"/>
  <c r="J68" i="1" s="1"/>
  <c r="R23" i="7"/>
  <c r="J71" i="1" s="1"/>
  <c r="R24" i="7"/>
  <c r="J78" i="1" s="1"/>
  <c r="R25" i="7"/>
  <c r="J80" i="1" s="1"/>
  <c r="R26" i="7"/>
  <c r="J84" i="1" s="1"/>
  <c r="R27" i="7"/>
  <c r="J89" i="1" s="1"/>
  <c r="R6" i="7"/>
  <c r="J6" i="1" s="1"/>
  <c r="Q228" i="7"/>
  <c r="P228" i="7"/>
  <c r="O228" i="7"/>
  <c r="N228" i="7"/>
  <c r="M228" i="7"/>
  <c r="L228" i="7"/>
  <c r="K228" i="7"/>
  <c r="J228" i="7"/>
  <c r="I228" i="7"/>
  <c r="H228" i="7"/>
  <c r="G228" i="7"/>
  <c r="F228" i="7"/>
  <c r="E228" i="7"/>
  <c r="J1110" i="1" l="1"/>
  <c r="R228" i="7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5" i="1"/>
  <c r="O1110" i="1" l="1"/>
  <c r="N1110" i="1" l="1"/>
  <c r="L1110" i="1" l="1"/>
  <c r="G6" i="1" l="1"/>
  <c r="M6" i="1" s="1"/>
  <c r="G7" i="1"/>
  <c r="M7" i="1" s="1"/>
  <c r="G8" i="1"/>
  <c r="M8" i="1" s="1"/>
  <c r="G9" i="1"/>
  <c r="M9" i="1" s="1"/>
  <c r="G10" i="1"/>
  <c r="M10" i="1" s="1"/>
  <c r="G11" i="1"/>
  <c r="M11" i="1" s="1"/>
  <c r="G12" i="1"/>
  <c r="M12" i="1" s="1"/>
  <c r="G13" i="1"/>
  <c r="M13" i="1" s="1"/>
  <c r="G14" i="1"/>
  <c r="M14" i="1" s="1"/>
  <c r="G15" i="1"/>
  <c r="M15" i="1" s="1"/>
  <c r="G16" i="1"/>
  <c r="M16" i="1" s="1"/>
  <c r="G19" i="1"/>
  <c r="M19" i="1" s="1"/>
  <c r="G20" i="1"/>
  <c r="M20" i="1" s="1"/>
  <c r="G21" i="1"/>
  <c r="M21" i="1" s="1"/>
  <c r="G22" i="1"/>
  <c r="M22" i="1" s="1"/>
  <c r="G24" i="1"/>
  <c r="M24" i="1" s="1"/>
  <c r="G25" i="1"/>
  <c r="M25" i="1" s="1"/>
  <c r="G26" i="1"/>
  <c r="M26" i="1" s="1"/>
  <c r="G27" i="1"/>
  <c r="M27" i="1" s="1"/>
  <c r="G28" i="1"/>
  <c r="M28" i="1" s="1"/>
  <c r="G29" i="1"/>
  <c r="M29" i="1" s="1"/>
  <c r="G30" i="1"/>
  <c r="M30" i="1" s="1"/>
  <c r="G31" i="1"/>
  <c r="M31" i="1" s="1"/>
  <c r="G32" i="1"/>
  <c r="M32" i="1" s="1"/>
  <c r="G33" i="1"/>
  <c r="M33" i="1" s="1"/>
  <c r="G34" i="1"/>
  <c r="M34" i="1" s="1"/>
  <c r="G35" i="1"/>
  <c r="M35" i="1" s="1"/>
  <c r="G37" i="1"/>
  <c r="M37" i="1" s="1"/>
  <c r="G38" i="1"/>
  <c r="M38" i="1" s="1"/>
  <c r="G39" i="1"/>
  <c r="M39" i="1" s="1"/>
  <c r="G41" i="1"/>
  <c r="M41" i="1" s="1"/>
  <c r="G42" i="1"/>
  <c r="M42" i="1" s="1"/>
  <c r="G43" i="1"/>
  <c r="M43" i="1" s="1"/>
  <c r="G44" i="1"/>
  <c r="M44" i="1" s="1"/>
  <c r="G45" i="1"/>
  <c r="M45" i="1" s="1"/>
  <c r="G46" i="1"/>
  <c r="M46" i="1" s="1"/>
  <c r="G47" i="1"/>
  <c r="M47" i="1" s="1"/>
  <c r="G48" i="1"/>
  <c r="M48" i="1" s="1"/>
  <c r="G49" i="1"/>
  <c r="M49" i="1" s="1"/>
  <c r="G50" i="1"/>
  <c r="M50" i="1" s="1"/>
  <c r="G52" i="1"/>
  <c r="M52" i="1" s="1"/>
  <c r="G53" i="1"/>
  <c r="M53" i="1" s="1"/>
  <c r="G54" i="1"/>
  <c r="M54" i="1" s="1"/>
  <c r="G55" i="1"/>
  <c r="M55" i="1" s="1"/>
  <c r="G56" i="1"/>
  <c r="M56" i="1" s="1"/>
  <c r="G57" i="1"/>
  <c r="M57" i="1" s="1"/>
  <c r="G58" i="1"/>
  <c r="M58" i="1" s="1"/>
  <c r="G59" i="1"/>
  <c r="M59" i="1" s="1"/>
  <c r="G60" i="1"/>
  <c r="M60" i="1" s="1"/>
  <c r="G61" i="1"/>
  <c r="M61" i="1" s="1"/>
  <c r="G62" i="1"/>
  <c r="M62" i="1" s="1"/>
  <c r="G64" i="1"/>
  <c r="M64" i="1" s="1"/>
  <c r="G65" i="1"/>
  <c r="M65" i="1" s="1"/>
  <c r="G66" i="1"/>
  <c r="M66" i="1" s="1"/>
  <c r="G67" i="1"/>
  <c r="M67" i="1" s="1"/>
  <c r="G68" i="1"/>
  <c r="M68" i="1" s="1"/>
  <c r="G69" i="1"/>
  <c r="M69" i="1" s="1"/>
  <c r="G70" i="1"/>
  <c r="M70" i="1" s="1"/>
  <c r="G71" i="1"/>
  <c r="M71" i="1" s="1"/>
  <c r="G72" i="1"/>
  <c r="M72" i="1" s="1"/>
  <c r="G73" i="1"/>
  <c r="M73" i="1" s="1"/>
  <c r="G74" i="1"/>
  <c r="M74" i="1" s="1"/>
  <c r="G77" i="1"/>
  <c r="M77" i="1" s="1"/>
  <c r="G79" i="1"/>
  <c r="M79" i="1" s="1"/>
  <c r="G80" i="1"/>
  <c r="M80" i="1" s="1"/>
  <c r="G81" i="1"/>
  <c r="M81" i="1" s="1"/>
  <c r="G82" i="1"/>
  <c r="M82" i="1" s="1"/>
  <c r="G83" i="1"/>
  <c r="M83" i="1" s="1"/>
  <c r="G84" i="1"/>
  <c r="M84" i="1" s="1"/>
  <c r="G85" i="1"/>
  <c r="M85" i="1" s="1"/>
  <c r="G86" i="1"/>
  <c r="M86" i="1" s="1"/>
  <c r="G87" i="1"/>
  <c r="M87" i="1" s="1"/>
  <c r="G88" i="1"/>
  <c r="M88" i="1" s="1"/>
  <c r="G89" i="1"/>
  <c r="M89" i="1" s="1"/>
  <c r="G90" i="1"/>
  <c r="M90" i="1" s="1"/>
  <c r="G92" i="1"/>
  <c r="M92" i="1" s="1"/>
  <c r="G93" i="1"/>
  <c r="M93" i="1" s="1"/>
  <c r="G94" i="1"/>
  <c r="M94" i="1" s="1"/>
  <c r="G95" i="1"/>
  <c r="M95" i="1" s="1"/>
  <c r="G96" i="1"/>
  <c r="M96" i="1" s="1"/>
  <c r="G97" i="1"/>
  <c r="M97" i="1" s="1"/>
  <c r="G99" i="1"/>
  <c r="M99" i="1" s="1"/>
  <c r="G100" i="1"/>
  <c r="M100" i="1" s="1"/>
  <c r="G102" i="1"/>
  <c r="M102" i="1" s="1"/>
  <c r="G103" i="1"/>
  <c r="M103" i="1" s="1"/>
  <c r="G104" i="1"/>
  <c r="M104" i="1" s="1"/>
  <c r="G105" i="1"/>
  <c r="M105" i="1" s="1"/>
  <c r="G106" i="1"/>
  <c r="M106" i="1" s="1"/>
  <c r="G107" i="1"/>
  <c r="M107" i="1" s="1"/>
  <c r="G108" i="1"/>
  <c r="M108" i="1" s="1"/>
  <c r="G109" i="1"/>
  <c r="M109" i="1" s="1"/>
  <c r="G110" i="1"/>
  <c r="M110" i="1" s="1"/>
  <c r="G111" i="1"/>
  <c r="M111" i="1" s="1"/>
  <c r="G112" i="1"/>
  <c r="M112" i="1" s="1"/>
  <c r="G113" i="1"/>
  <c r="M113" i="1" s="1"/>
  <c r="G114" i="1"/>
  <c r="M114" i="1" s="1"/>
  <c r="G115" i="1"/>
  <c r="M115" i="1" s="1"/>
  <c r="G116" i="1"/>
  <c r="M116" i="1" s="1"/>
  <c r="G118" i="1"/>
  <c r="M118" i="1" s="1"/>
  <c r="G119" i="1"/>
  <c r="M119" i="1" s="1"/>
  <c r="G120" i="1"/>
  <c r="M120" i="1" s="1"/>
  <c r="G121" i="1"/>
  <c r="M121" i="1" s="1"/>
  <c r="G122" i="1"/>
  <c r="M122" i="1" s="1"/>
  <c r="G123" i="1"/>
  <c r="M123" i="1" s="1"/>
  <c r="G125" i="1"/>
  <c r="M125" i="1" s="1"/>
  <c r="G126" i="1"/>
  <c r="M126" i="1" s="1"/>
  <c r="G127" i="1"/>
  <c r="M127" i="1" s="1"/>
  <c r="G128" i="1"/>
  <c r="M128" i="1" s="1"/>
  <c r="G129" i="1"/>
  <c r="M129" i="1" s="1"/>
  <c r="G131" i="1"/>
  <c r="M131" i="1" s="1"/>
  <c r="G132" i="1"/>
  <c r="M132" i="1" s="1"/>
  <c r="G133" i="1"/>
  <c r="M133" i="1" s="1"/>
  <c r="G134" i="1"/>
  <c r="M134" i="1" s="1"/>
  <c r="G135" i="1"/>
  <c r="M135" i="1" s="1"/>
  <c r="G136" i="1"/>
  <c r="M136" i="1" s="1"/>
  <c r="G137" i="1"/>
  <c r="M137" i="1" s="1"/>
  <c r="G138" i="1"/>
  <c r="M138" i="1" s="1"/>
  <c r="G139" i="1"/>
  <c r="M139" i="1" s="1"/>
  <c r="G140" i="1"/>
  <c r="M140" i="1" s="1"/>
  <c r="G141" i="1"/>
  <c r="M141" i="1" s="1"/>
  <c r="G142" i="1"/>
  <c r="M142" i="1" s="1"/>
  <c r="G143" i="1"/>
  <c r="M143" i="1" s="1"/>
  <c r="G144" i="1"/>
  <c r="M144" i="1" s="1"/>
  <c r="G145" i="1"/>
  <c r="M145" i="1" s="1"/>
  <c r="G146" i="1"/>
  <c r="M146" i="1" s="1"/>
  <c r="G147" i="1"/>
  <c r="M147" i="1" s="1"/>
  <c r="G148" i="1"/>
  <c r="M148" i="1" s="1"/>
  <c r="G150" i="1"/>
  <c r="M150" i="1" s="1"/>
  <c r="G151" i="1"/>
  <c r="M151" i="1" s="1"/>
  <c r="G152" i="1"/>
  <c r="M152" i="1" s="1"/>
  <c r="G154" i="1"/>
  <c r="M154" i="1" s="1"/>
  <c r="G155" i="1"/>
  <c r="M155" i="1" s="1"/>
  <c r="G156" i="1"/>
  <c r="M156" i="1" s="1"/>
  <c r="G157" i="1"/>
  <c r="M157" i="1" s="1"/>
  <c r="G158" i="1"/>
  <c r="M158" i="1" s="1"/>
  <c r="G159" i="1"/>
  <c r="M159" i="1" s="1"/>
  <c r="G160" i="1"/>
  <c r="M160" i="1" s="1"/>
  <c r="G161" i="1"/>
  <c r="M161" i="1" s="1"/>
  <c r="G162" i="1"/>
  <c r="M162" i="1" s="1"/>
  <c r="G163" i="1"/>
  <c r="M163" i="1" s="1"/>
  <c r="G164" i="1"/>
  <c r="M164" i="1" s="1"/>
  <c r="G165" i="1"/>
  <c r="M165" i="1" s="1"/>
  <c r="G166" i="1"/>
  <c r="M166" i="1" s="1"/>
  <c r="G167" i="1"/>
  <c r="M167" i="1" s="1"/>
  <c r="G168" i="1"/>
  <c r="M168" i="1" s="1"/>
  <c r="G169" i="1"/>
  <c r="M169" i="1" s="1"/>
  <c r="G170" i="1"/>
  <c r="M170" i="1" s="1"/>
  <c r="G171" i="1"/>
  <c r="M171" i="1" s="1"/>
  <c r="G172" i="1"/>
  <c r="M172" i="1" s="1"/>
  <c r="G173" i="1"/>
  <c r="M173" i="1" s="1"/>
  <c r="G174" i="1"/>
  <c r="M174" i="1" s="1"/>
  <c r="G175" i="1"/>
  <c r="M175" i="1" s="1"/>
  <c r="G176" i="1"/>
  <c r="M176" i="1" s="1"/>
  <c r="G177" i="1"/>
  <c r="M177" i="1" s="1"/>
  <c r="G178" i="1"/>
  <c r="M178" i="1" s="1"/>
  <c r="G179" i="1"/>
  <c r="M179" i="1" s="1"/>
  <c r="G180" i="1"/>
  <c r="M180" i="1" s="1"/>
  <c r="G181" i="1"/>
  <c r="M181" i="1" s="1"/>
  <c r="G182" i="1"/>
  <c r="M182" i="1" s="1"/>
  <c r="G183" i="1"/>
  <c r="M183" i="1" s="1"/>
  <c r="G184" i="1"/>
  <c r="M184" i="1" s="1"/>
  <c r="G185" i="1"/>
  <c r="M185" i="1" s="1"/>
  <c r="G186" i="1"/>
  <c r="M186" i="1" s="1"/>
  <c r="G187" i="1"/>
  <c r="M187" i="1" s="1"/>
  <c r="G188" i="1"/>
  <c r="M188" i="1" s="1"/>
  <c r="G189" i="1"/>
  <c r="M189" i="1" s="1"/>
  <c r="G190" i="1"/>
  <c r="M190" i="1" s="1"/>
  <c r="G191" i="1"/>
  <c r="M191" i="1" s="1"/>
  <c r="G192" i="1"/>
  <c r="M192" i="1" s="1"/>
  <c r="G193" i="1"/>
  <c r="M193" i="1" s="1"/>
  <c r="G194" i="1"/>
  <c r="M194" i="1" s="1"/>
  <c r="G195" i="1"/>
  <c r="M195" i="1" s="1"/>
  <c r="G196" i="1"/>
  <c r="M196" i="1" s="1"/>
  <c r="G197" i="1"/>
  <c r="M197" i="1" s="1"/>
  <c r="G198" i="1"/>
  <c r="M198" i="1" s="1"/>
  <c r="G199" i="1"/>
  <c r="M199" i="1" s="1"/>
  <c r="G200" i="1"/>
  <c r="M200" i="1" s="1"/>
  <c r="G201" i="1"/>
  <c r="M201" i="1" s="1"/>
  <c r="G202" i="1"/>
  <c r="M202" i="1" s="1"/>
  <c r="G203" i="1"/>
  <c r="M203" i="1" s="1"/>
  <c r="G204" i="1"/>
  <c r="M204" i="1" s="1"/>
  <c r="G205" i="1"/>
  <c r="M205" i="1" s="1"/>
  <c r="G206" i="1"/>
  <c r="M206" i="1" s="1"/>
  <c r="G207" i="1"/>
  <c r="M207" i="1" s="1"/>
  <c r="G208" i="1"/>
  <c r="M208" i="1" s="1"/>
  <c r="G209" i="1"/>
  <c r="M209" i="1" s="1"/>
  <c r="G210" i="1"/>
  <c r="M210" i="1" s="1"/>
  <c r="G211" i="1"/>
  <c r="M211" i="1" s="1"/>
  <c r="G212" i="1"/>
  <c r="M212" i="1" s="1"/>
  <c r="G213" i="1"/>
  <c r="M213" i="1" s="1"/>
  <c r="G214" i="1"/>
  <c r="M214" i="1" s="1"/>
  <c r="G215" i="1"/>
  <c r="M215" i="1" s="1"/>
  <c r="G216" i="1"/>
  <c r="M216" i="1" s="1"/>
  <c r="G217" i="1"/>
  <c r="M217" i="1" s="1"/>
  <c r="G218" i="1"/>
  <c r="M218" i="1" s="1"/>
  <c r="G219" i="1"/>
  <c r="M219" i="1" s="1"/>
  <c r="G220" i="1"/>
  <c r="M220" i="1" s="1"/>
  <c r="G221" i="1"/>
  <c r="M221" i="1" s="1"/>
  <c r="G222" i="1"/>
  <c r="M222" i="1" s="1"/>
  <c r="G223" i="1"/>
  <c r="M223" i="1" s="1"/>
  <c r="G224" i="1"/>
  <c r="M224" i="1" s="1"/>
  <c r="G225" i="1"/>
  <c r="M225" i="1" s="1"/>
  <c r="G226" i="1"/>
  <c r="M226" i="1" s="1"/>
  <c r="G227" i="1"/>
  <c r="M227" i="1" s="1"/>
  <c r="G228" i="1"/>
  <c r="M228" i="1" s="1"/>
  <c r="G229" i="1"/>
  <c r="M229" i="1" s="1"/>
  <c r="G230" i="1"/>
  <c r="M230" i="1" s="1"/>
  <c r="G231" i="1"/>
  <c r="M231" i="1" s="1"/>
  <c r="G232" i="1"/>
  <c r="M232" i="1" s="1"/>
  <c r="G233" i="1"/>
  <c r="M233" i="1" s="1"/>
  <c r="G234" i="1"/>
  <c r="M234" i="1" s="1"/>
  <c r="G235" i="1"/>
  <c r="M235" i="1" s="1"/>
  <c r="G236" i="1"/>
  <c r="M236" i="1" s="1"/>
  <c r="G237" i="1"/>
  <c r="M237" i="1" s="1"/>
  <c r="G238" i="1"/>
  <c r="M238" i="1" s="1"/>
  <c r="G239" i="1"/>
  <c r="M239" i="1" s="1"/>
  <c r="G240" i="1"/>
  <c r="M240" i="1" s="1"/>
  <c r="G241" i="1"/>
  <c r="M241" i="1" s="1"/>
  <c r="G242" i="1"/>
  <c r="M242" i="1" s="1"/>
  <c r="G243" i="1"/>
  <c r="M243" i="1" s="1"/>
  <c r="G244" i="1"/>
  <c r="M244" i="1" s="1"/>
  <c r="G245" i="1"/>
  <c r="M245" i="1" s="1"/>
  <c r="G246" i="1"/>
  <c r="M246" i="1" s="1"/>
  <c r="G247" i="1"/>
  <c r="M247" i="1" s="1"/>
  <c r="G248" i="1"/>
  <c r="M248" i="1" s="1"/>
  <c r="G249" i="1"/>
  <c r="M249" i="1" s="1"/>
  <c r="G250" i="1"/>
  <c r="M250" i="1" s="1"/>
  <c r="G251" i="1"/>
  <c r="M251" i="1" s="1"/>
  <c r="G252" i="1"/>
  <c r="M252" i="1" s="1"/>
  <c r="G253" i="1"/>
  <c r="M253" i="1" s="1"/>
  <c r="G254" i="1"/>
  <c r="M254" i="1" s="1"/>
  <c r="G255" i="1"/>
  <c r="M255" i="1" s="1"/>
  <c r="G256" i="1"/>
  <c r="M256" i="1" s="1"/>
  <c r="G257" i="1"/>
  <c r="M257" i="1" s="1"/>
  <c r="G258" i="1"/>
  <c r="M258" i="1" s="1"/>
  <c r="G259" i="1"/>
  <c r="M259" i="1" s="1"/>
  <c r="G260" i="1"/>
  <c r="M260" i="1" s="1"/>
  <c r="G261" i="1"/>
  <c r="M261" i="1" s="1"/>
  <c r="G262" i="1"/>
  <c r="M262" i="1" s="1"/>
  <c r="G263" i="1"/>
  <c r="M263" i="1" s="1"/>
  <c r="G264" i="1"/>
  <c r="M264" i="1" s="1"/>
  <c r="G265" i="1"/>
  <c r="M265" i="1" s="1"/>
  <c r="G266" i="1"/>
  <c r="M266" i="1" s="1"/>
  <c r="G267" i="1"/>
  <c r="M267" i="1" s="1"/>
  <c r="G268" i="1"/>
  <c r="M268" i="1" s="1"/>
  <c r="G269" i="1"/>
  <c r="M269" i="1" s="1"/>
  <c r="G270" i="1"/>
  <c r="M270" i="1" s="1"/>
  <c r="G271" i="1"/>
  <c r="M271" i="1" s="1"/>
  <c r="G272" i="1"/>
  <c r="M272" i="1" s="1"/>
  <c r="G273" i="1"/>
  <c r="M273" i="1" s="1"/>
  <c r="G274" i="1"/>
  <c r="M274" i="1" s="1"/>
  <c r="G275" i="1"/>
  <c r="M275" i="1" s="1"/>
  <c r="G276" i="1"/>
  <c r="M276" i="1" s="1"/>
  <c r="G277" i="1"/>
  <c r="M277" i="1" s="1"/>
  <c r="G278" i="1"/>
  <c r="M278" i="1" s="1"/>
  <c r="G279" i="1"/>
  <c r="M279" i="1" s="1"/>
  <c r="G280" i="1"/>
  <c r="M280" i="1" s="1"/>
  <c r="G281" i="1"/>
  <c r="M281" i="1" s="1"/>
  <c r="G282" i="1"/>
  <c r="M282" i="1" s="1"/>
  <c r="G283" i="1"/>
  <c r="M283" i="1" s="1"/>
  <c r="G284" i="1"/>
  <c r="M284" i="1" s="1"/>
  <c r="G285" i="1"/>
  <c r="M285" i="1" s="1"/>
  <c r="G286" i="1"/>
  <c r="M286" i="1" s="1"/>
  <c r="G287" i="1"/>
  <c r="M287" i="1" s="1"/>
  <c r="G288" i="1"/>
  <c r="M288" i="1" s="1"/>
  <c r="G289" i="1"/>
  <c r="M289" i="1" s="1"/>
  <c r="G290" i="1"/>
  <c r="M290" i="1" s="1"/>
  <c r="G291" i="1"/>
  <c r="M291" i="1" s="1"/>
  <c r="G292" i="1"/>
  <c r="M292" i="1" s="1"/>
  <c r="G293" i="1"/>
  <c r="M293" i="1" s="1"/>
  <c r="G294" i="1"/>
  <c r="M294" i="1" s="1"/>
  <c r="G295" i="1"/>
  <c r="M295" i="1" s="1"/>
  <c r="G296" i="1"/>
  <c r="M296" i="1" s="1"/>
  <c r="G297" i="1"/>
  <c r="M297" i="1" s="1"/>
  <c r="G298" i="1"/>
  <c r="M298" i="1" s="1"/>
  <c r="G299" i="1"/>
  <c r="M299" i="1" s="1"/>
  <c r="G300" i="1"/>
  <c r="M300" i="1" s="1"/>
  <c r="G301" i="1"/>
  <c r="M301" i="1" s="1"/>
  <c r="G302" i="1"/>
  <c r="M302" i="1" s="1"/>
  <c r="G303" i="1"/>
  <c r="M303" i="1" s="1"/>
  <c r="G304" i="1"/>
  <c r="M304" i="1" s="1"/>
  <c r="G305" i="1"/>
  <c r="M305" i="1" s="1"/>
  <c r="G306" i="1"/>
  <c r="M306" i="1" s="1"/>
  <c r="G307" i="1"/>
  <c r="M307" i="1" s="1"/>
  <c r="G308" i="1"/>
  <c r="M308" i="1" s="1"/>
  <c r="G309" i="1"/>
  <c r="M309" i="1" s="1"/>
  <c r="G310" i="1"/>
  <c r="M310" i="1" s="1"/>
  <c r="G311" i="1"/>
  <c r="M311" i="1" s="1"/>
  <c r="G312" i="1"/>
  <c r="M312" i="1" s="1"/>
  <c r="G313" i="1"/>
  <c r="M313" i="1" s="1"/>
  <c r="G314" i="1"/>
  <c r="M314" i="1" s="1"/>
  <c r="G315" i="1"/>
  <c r="M315" i="1" s="1"/>
  <c r="G316" i="1"/>
  <c r="M316" i="1" s="1"/>
  <c r="G317" i="1"/>
  <c r="M317" i="1" s="1"/>
  <c r="G318" i="1"/>
  <c r="M318" i="1" s="1"/>
  <c r="G319" i="1"/>
  <c r="M319" i="1" s="1"/>
  <c r="G320" i="1"/>
  <c r="M320" i="1" s="1"/>
  <c r="G321" i="1"/>
  <c r="M321" i="1" s="1"/>
  <c r="G322" i="1"/>
  <c r="M322" i="1" s="1"/>
  <c r="G323" i="1"/>
  <c r="M323" i="1" s="1"/>
  <c r="G324" i="1"/>
  <c r="M324" i="1" s="1"/>
  <c r="G325" i="1"/>
  <c r="M325" i="1" s="1"/>
  <c r="G326" i="1"/>
  <c r="M326" i="1" s="1"/>
  <c r="G327" i="1"/>
  <c r="M327" i="1" s="1"/>
  <c r="G328" i="1"/>
  <c r="M328" i="1" s="1"/>
  <c r="G329" i="1"/>
  <c r="M329" i="1" s="1"/>
  <c r="G330" i="1"/>
  <c r="M330" i="1" s="1"/>
  <c r="G331" i="1"/>
  <c r="M331" i="1" s="1"/>
  <c r="G332" i="1"/>
  <c r="M332" i="1" s="1"/>
  <c r="G333" i="1"/>
  <c r="M333" i="1" s="1"/>
  <c r="G334" i="1"/>
  <c r="M334" i="1" s="1"/>
  <c r="G335" i="1"/>
  <c r="M335" i="1" s="1"/>
  <c r="G336" i="1"/>
  <c r="M336" i="1" s="1"/>
  <c r="G337" i="1"/>
  <c r="M337" i="1" s="1"/>
  <c r="G338" i="1"/>
  <c r="M338" i="1" s="1"/>
  <c r="G339" i="1"/>
  <c r="M339" i="1" s="1"/>
  <c r="G340" i="1"/>
  <c r="M340" i="1" s="1"/>
  <c r="G341" i="1"/>
  <c r="M341" i="1" s="1"/>
  <c r="G342" i="1"/>
  <c r="M342" i="1" s="1"/>
  <c r="G343" i="1"/>
  <c r="M343" i="1" s="1"/>
  <c r="G344" i="1"/>
  <c r="M344" i="1" s="1"/>
  <c r="G345" i="1"/>
  <c r="M345" i="1" s="1"/>
  <c r="G346" i="1"/>
  <c r="M346" i="1" s="1"/>
  <c r="G347" i="1"/>
  <c r="M347" i="1" s="1"/>
  <c r="G348" i="1"/>
  <c r="M348" i="1" s="1"/>
  <c r="G349" i="1"/>
  <c r="M349" i="1" s="1"/>
  <c r="G350" i="1"/>
  <c r="M350" i="1" s="1"/>
  <c r="G366" i="1"/>
  <c r="M366" i="1" s="1"/>
  <c r="G367" i="1"/>
  <c r="M367" i="1" s="1"/>
  <c r="G368" i="1"/>
  <c r="M368" i="1" s="1"/>
  <c r="G369" i="1"/>
  <c r="M369" i="1" s="1"/>
  <c r="G370" i="1"/>
  <c r="M370" i="1" s="1"/>
  <c r="G371" i="1"/>
  <c r="M371" i="1" s="1"/>
  <c r="G372" i="1"/>
  <c r="M372" i="1" s="1"/>
  <c r="G373" i="1"/>
  <c r="M373" i="1" s="1"/>
  <c r="G374" i="1"/>
  <c r="M374" i="1" s="1"/>
  <c r="G375" i="1"/>
  <c r="M375" i="1" s="1"/>
  <c r="G376" i="1"/>
  <c r="M376" i="1" s="1"/>
  <c r="G377" i="1"/>
  <c r="M377" i="1" s="1"/>
  <c r="G378" i="1"/>
  <c r="M378" i="1" s="1"/>
  <c r="G379" i="1"/>
  <c r="M379" i="1" s="1"/>
  <c r="G380" i="1"/>
  <c r="M380" i="1" s="1"/>
  <c r="G381" i="1"/>
  <c r="M381" i="1" s="1"/>
  <c r="G382" i="1"/>
  <c r="M382" i="1" s="1"/>
  <c r="G383" i="1"/>
  <c r="M383" i="1" s="1"/>
  <c r="G384" i="1"/>
  <c r="M384" i="1" s="1"/>
  <c r="G385" i="1"/>
  <c r="M385" i="1" s="1"/>
  <c r="G386" i="1"/>
  <c r="M386" i="1" s="1"/>
  <c r="G387" i="1"/>
  <c r="M387" i="1" s="1"/>
  <c r="G388" i="1"/>
  <c r="M388" i="1" s="1"/>
  <c r="G389" i="1"/>
  <c r="M389" i="1" s="1"/>
  <c r="G390" i="1"/>
  <c r="M390" i="1" s="1"/>
  <c r="G391" i="1"/>
  <c r="M391" i="1" s="1"/>
  <c r="G392" i="1"/>
  <c r="M392" i="1" s="1"/>
  <c r="G393" i="1"/>
  <c r="M393" i="1" s="1"/>
  <c r="G394" i="1"/>
  <c r="M394" i="1" s="1"/>
  <c r="G395" i="1"/>
  <c r="M395" i="1" s="1"/>
  <c r="G396" i="1"/>
  <c r="M396" i="1" s="1"/>
  <c r="G397" i="1"/>
  <c r="M397" i="1" s="1"/>
  <c r="G398" i="1"/>
  <c r="M398" i="1" s="1"/>
  <c r="G399" i="1"/>
  <c r="M399" i="1" s="1"/>
  <c r="G400" i="1"/>
  <c r="M400" i="1" s="1"/>
  <c r="G401" i="1"/>
  <c r="M401" i="1" s="1"/>
  <c r="G402" i="1"/>
  <c r="M402" i="1" s="1"/>
  <c r="G403" i="1"/>
  <c r="M403" i="1" s="1"/>
  <c r="G404" i="1"/>
  <c r="M404" i="1" s="1"/>
  <c r="G405" i="1"/>
  <c r="M405" i="1" s="1"/>
  <c r="G406" i="1"/>
  <c r="M406" i="1" s="1"/>
  <c r="G407" i="1"/>
  <c r="M407" i="1" s="1"/>
  <c r="G408" i="1"/>
  <c r="M408" i="1" s="1"/>
  <c r="G409" i="1"/>
  <c r="M409" i="1" s="1"/>
  <c r="G410" i="1"/>
  <c r="M410" i="1" s="1"/>
  <c r="G411" i="1"/>
  <c r="M411" i="1" s="1"/>
  <c r="G412" i="1"/>
  <c r="M412" i="1" s="1"/>
  <c r="G413" i="1"/>
  <c r="M413" i="1" s="1"/>
  <c r="G414" i="1"/>
  <c r="M414" i="1" s="1"/>
  <c r="G415" i="1"/>
  <c r="M415" i="1" s="1"/>
  <c r="G416" i="1"/>
  <c r="M416" i="1" s="1"/>
  <c r="G417" i="1"/>
  <c r="M417" i="1" s="1"/>
  <c r="G418" i="1"/>
  <c r="M418" i="1" s="1"/>
  <c r="G419" i="1"/>
  <c r="M419" i="1" s="1"/>
  <c r="G420" i="1"/>
  <c r="M420" i="1" s="1"/>
  <c r="G421" i="1"/>
  <c r="M421" i="1" s="1"/>
  <c r="G422" i="1"/>
  <c r="M422" i="1" s="1"/>
  <c r="G423" i="1"/>
  <c r="M423" i="1" s="1"/>
  <c r="G424" i="1"/>
  <c r="M424" i="1" s="1"/>
  <c r="G425" i="1"/>
  <c r="M425" i="1" s="1"/>
  <c r="G426" i="1"/>
  <c r="M426" i="1" s="1"/>
  <c r="G427" i="1"/>
  <c r="M427" i="1" s="1"/>
  <c r="G428" i="1"/>
  <c r="M428" i="1" s="1"/>
  <c r="G429" i="1"/>
  <c r="M429" i="1" s="1"/>
  <c r="G430" i="1"/>
  <c r="M430" i="1" s="1"/>
  <c r="G431" i="1"/>
  <c r="M431" i="1" s="1"/>
  <c r="G432" i="1"/>
  <c r="M432" i="1" s="1"/>
  <c r="G433" i="1"/>
  <c r="M433" i="1" s="1"/>
  <c r="G434" i="1"/>
  <c r="M434" i="1" s="1"/>
  <c r="G435" i="1"/>
  <c r="M435" i="1" s="1"/>
  <c r="G436" i="1"/>
  <c r="M436" i="1" s="1"/>
  <c r="G437" i="1"/>
  <c r="M437" i="1" s="1"/>
  <c r="G438" i="1"/>
  <c r="M438" i="1" s="1"/>
  <c r="G439" i="1"/>
  <c r="M439" i="1" s="1"/>
  <c r="G440" i="1"/>
  <c r="M440" i="1" s="1"/>
  <c r="G441" i="1"/>
  <c r="M441" i="1" s="1"/>
  <c r="G442" i="1"/>
  <c r="M442" i="1" s="1"/>
  <c r="G443" i="1"/>
  <c r="M443" i="1" s="1"/>
  <c r="G444" i="1"/>
  <c r="M444" i="1" s="1"/>
  <c r="G445" i="1"/>
  <c r="M445" i="1" s="1"/>
  <c r="G446" i="1"/>
  <c r="M446" i="1" s="1"/>
  <c r="G447" i="1"/>
  <c r="M447" i="1" s="1"/>
  <c r="G448" i="1"/>
  <c r="M448" i="1" s="1"/>
  <c r="G449" i="1"/>
  <c r="M449" i="1" s="1"/>
  <c r="G450" i="1"/>
  <c r="M450" i="1" s="1"/>
  <c r="G451" i="1"/>
  <c r="M451" i="1" s="1"/>
  <c r="G452" i="1"/>
  <c r="M452" i="1" s="1"/>
  <c r="G453" i="1"/>
  <c r="M453" i="1" s="1"/>
  <c r="G454" i="1"/>
  <c r="M454" i="1" s="1"/>
  <c r="G455" i="1"/>
  <c r="M455" i="1" s="1"/>
  <c r="G456" i="1"/>
  <c r="M456" i="1" s="1"/>
  <c r="G457" i="1"/>
  <c r="M457" i="1" s="1"/>
  <c r="G458" i="1"/>
  <c r="M458" i="1" s="1"/>
  <c r="G459" i="1"/>
  <c r="M459" i="1" s="1"/>
  <c r="G460" i="1"/>
  <c r="M460" i="1" s="1"/>
  <c r="G461" i="1"/>
  <c r="M461" i="1" s="1"/>
  <c r="G462" i="1"/>
  <c r="M462" i="1" s="1"/>
  <c r="G463" i="1"/>
  <c r="M463" i="1" s="1"/>
  <c r="G464" i="1"/>
  <c r="M464" i="1" s="1"/>
  <c r="G465" i="1"/>
  <c r="M465" i="1" s="1"/>
  <c r="G466" i="1"/>
  <c r="M466" i="1" s="1"/>
  <c r="G467" i="1"/>
  <c r="M467" i="1" s="1"/>
  <c r="G468" i="1"/>
  <c r="M468" i="1" s="1"/>
  <c r="G469" i="1"/>
  <c r="M469" i="1" s="1"/>
  <c r="G470" i="1"/>
  <c r="M470" i="1" s="1"/>
  <c r="G471" i="1"/>
  <c r="M471" i="1" s="1"/>
  <c r="G472" i="1"/>
  <c r="M472" i="1" s="1"/>
  <c r="G473" i="1"/>
  <c r="M473" i="1" s="1"/>
  <c r="G474" i="1"/>
  <c r="M474" i="1" s="1"/>
  <c r="G475" i="1"/>
  <c r="M475" i="1" s="1"/>
  <c r="G476" i="1"/>
  <c r="M476" i="1" s="1"/>
  <c r="G477" i="1"/>
  <c r="M477" i="1" s="1"/>
  <c r="G478" i="1"/>
  <c r="M478" i="1" s="1"/>
  <c r="G479" i="1"/>
  <c r="M479" i="1" s="1"/>
  <c r="G480" i="1"/>
  <c r="M480" i="1" s="1"/>
  <c r="G481" i="1"/>
  <c r="M481" i="1" s="1"/>
  <c r="G482" i="1"/>
  <c r="M482" i="1" s="1"/>
  <c r="G483" i="1"/>
  <c r="M483" i="1" s="1"/>
  <c r="G484" i="1"/>
  <c r="M484" i="1" s="1"/>
  <c r="G485" i="1"/>
  <c r="M485" i="1" s="1"/>
  <c r="G486" i="1"/>
  <c r="M486" i="1" s="1"/>
  <c r="G487" i="1"/>
  <c r="M487" i="1" s="1"/>
  <c r="G488" i="1"/>
  <c r="M488" i="1" s="1"/>
  <c r="G489" i="1"/>
  <c r="M489" i="1" s="1"/>
  <c r="G490" i="1"/>
  <c r="M490" i="1" s="1"/>
  <c r="G491" i="1"/>
  <c r="M491" i="1" s="1"/>
  <c r="G492" i="1"/>
  <c r="M492" i="1" s="1"/>
  <c r="G493" i="1"/>
  <c r="M493" i="1" s="1"/>
  <c r="G494" i="1"/>
  <c r="M494" i="1" s="1"/>
  <c r="G495" i="1"/>
  <c r="M495" i="1" s="1"/>
  <c r="G496" i="1"/>
  <c r="M496" i="1" s="1"/>
  <c r="G497" i="1"/>
  <c r="M497" i="1" s="1"/>
  <c r="G498" i="1"/>
  <c r="M498" i="1" s="1"/>
  <c r="G499" i="1"/>
  <c r="M499" i="1" s="1"/>
  <c r="G500" i="1"/>
  <c r="M500" i="1" s="1"/>
  <c r="G501" i="1"/>
  <c r="M501" i="1" s="1"/>
  <c r="G502" i="1"/>
  <c r="M502" i="1" s="1"/>
  <c r="G503" i="1"/>
  <c r="M503" i="1" s="1"/>
  <c r="G504" i="1"/>
  <c r="M504" i="1" s="1"/>
  <c r="G505" i="1"/>
  <c r="M505" i="1" s="1"/>
  <c r="G506" i="1"/>
  <c r="M506" i="1" s="1"/>
  <c r="G507" i="1"/>
  <c r="M507" i="1" s="1"/>
  <c r="G508" i="1"/>
  <c r="M508" i="1" s="1"/>
  <c r="G509" i="1"/>
  <c r="M509" i="1" s="1"/>
  <c r="G510" i="1"/>
  <c r="M510" i="1" s="1"/>
  <c r="G511" i="1"/>
  <c r="M511" i="1" s="1"/>
  <c r="G512" i="1"/>
  <c r="M512" i="1" s="1"/>
  <c r="G513" i="1"/>
  <c r="M513" i="1" s="1"/>
  <c r="G514" i="1"/>
  <c r="M514" i="1" s="1"/>
  <c r="G515" i="1"/>
  <c r="M515" i="1" s="1"/>
  <c r="G516" i="1"/>
  <c r="M516" i="1" s="1"/>
  <c r="G517" i="1"/>
  <c r="M517" i="1" s="1"/>
  <c r="G518" i="1"/>
  <c r="M518" i="1" s="1"/>
  <c r="G519" i="1"/>
  <c r="M519" i="1" s="1"/>
  <c r="G520" i="1"/>
  <c r="M520" i="1" s="1"/>
  <c r="G521" i="1"/>
  <c r="M521" i="1" s="1"/>
  <c r="G522" i="1"/>
  <c r="M522" i="1" s="1"/>
  <c r="G523" i="1"/>
  <c r="M523" i="1" s="1"/>
  <c r="G524" i="1"/>
  <c r="M524" i="1" s="1"/>
  <c r="G525" i="1"/>
  <c r="M525" i="1" s="1"/>
  <c r="G526" i="1"/>
  <c r="M526" i="1" s="1"/>
  <c r="G527" i="1"/>
  <c r="M527" i="1" s="1"/>
  <c r="G528" i="1"/>
  <c r="M528" i="1" s="1"/>
  <c r="G529" i="1"/>
  <c r="M529" i="1" s="1"/>
  <c r="G530" i="1"/>
  <c r="M530" i="1" s="1"/>
  <c r="G531" i="1"/>
  <c r="M531" i="1" s="1"/>
  <c r="G532" i="1"/>
  <c r="M532" i="1" s="1"/>
  <c r="G533" i="1"/>
  <c r="M533" i="1" s="1"/>
  <c r="G534" i="1"/>
  <c r="M534" i="1" s="1"/>
  <c r="G535" i="1"/>
  <c r="M535" i="1" s="1"/>
  <c r="G536" i="1"/>
  <c r="M536" i="1" s="1"/>
  <c r="G537" i="1"/>
  <c r="M537" i="1" s="1"/>
  <c r="G538" i="1"/>
  <c r="M538" i="1" s="1"/>
  <c r="G539" i="1"/>
  <c r="M539" i="1" s="1"/>
  <c r="G540" i="1"/>
  <c r="M540" i="1" s="1"/>
  <c r="G541" i="1"/>
  <c r="M541" i="1" s="1"/>
  <c r="G542" i="1"/>
  <c r="M542" i="1" s="1"/>
  <c r="G543" i="1"/>
  <c r="M543" i="1" s="1"/>
  <c r="G544" i="1"/>
  <c r="M544" i="1" s="1"/>
  <c r="G545" i="1"/>
  <c r="M545" i="1" s="1"/>
  <c r="G546" i="1"/>
  <c r="M546" i="1" s="1"/>
  <c r="G547" i="1"/>
  <c r="M547" i="1" s="1"/>
  <c r="G548" i="1"/>
  <c r="M548" i="1" s="1"/>
  <c r="G550" i="1"/>
  <c r="M550" i="1" s="1"/>
  <c r="G551" i="1"/>
  <c r="M551" i="1" s="1"/>
  <c r="G552" i="1"/>
  <c r="M552" i="1" s="1"/>
  <c r="G553" i="1"/>
  <c r="M553" i="1" s="1"/>
  <c r="G554" i="1"/>
  <c r="M554" i="1" s="1"/>
  <c r="G555" i="1"/>
  <c r="M555" i="1" s="1"/>
  <c r="G556" i="1"/>
  <c r="M556" i="1" s="1"/>
  <c r="G557" i="1"/>
  <c r="M557" i="1" s="1"/>
  <c r="G558" i="1"/>
  <c r="M558" i="1" s="1"/>
  <c r="G559" i="1"/>
  <c r="M559" i="1" s="1"/>
  <c r="G560" i="1"/>
  <c r="M560" i="1" s="1"/>
  <c r="G561" i="1"/>
  <c r="M561" i="1" s="1"/>
  <c r="G562" i="1"/>
  <c r="M562" i="1" s="1"/>
  <c r="G563" i="1"/>
  <c r="M563" i="1" s="1"/>
  <c r="G564" i="1"/>
  <c r="M564" i="1" s="1"/>
  <c r="G565" i="1"/>
  <c r="M565" i="1" s="1"/>
  <c r="G566" i="1"/>
  <c r="M566" i="1" s="1"/>
  <c r="G567" i="1"/>
  <c r="M567" i="1" s="1"/>
  <c r="G568" i="1"/>
  <c r="M568" i="1" s="1"/>
  <c r="G569" i="1"/>
  <c r="M569" i="1" s="1"/>
  <c r="G570" i="1"/>
  <c r="M570" i="1" s="1"/>
  <c r="G571" i="1"/>
  <c r="M571" i="1" s="1"/>
  <c r="G572" i="1"/>
  <c r="M572" i="1" s="1"/>
  <c r="G573" i="1"/>
  <c r="M573" i="1" s="1"/>
  <c r="G574" i="1"/>
  <c r="M574" i="1" s="1"/>
  <c r="G575" i="1"/>
  <c r="M575" i="1" s="1"/>
  <c r="G576" i="1"/>
  <c r="M576" i="1" s="1"/>
  <c r="G577" i="1"/>
  <c r="M577" i="1" s="1"/>
  <c r="G578" i="1"/>
  <c r="M578" i="1" s="1"/>
  <c r="G609" i="1"/>
  <c r="M609" i="1" s="1"/>
  <c r="G610" i="1"/>
  <c r="M610" i="1" s="1"/>
  <c r="G611" i="1"/>
  <c r="M611" i="1" s="1"/>
  <c r="G612" i="1"/>
  <c r="M612" i="1" s="1"/>
  <c r="G613" i="1"/>
  <c r="M613" i="1" s="1"/>
  <c r="G614" i="1"/>
  <c r="M614" i="1" s="1"/>
  <c r="G615" i="1"/>
  <c r="M615" i="1" s="1"/>
  <c r="G616" i="1"/>
  <c r="M616" i="1" s="1"/>
  <c r="G617" i="1"/>
  <c r="M617" i="1" s="1"/>
  <c r="G618" i="1"/>
  <c r="M618" i="1" s="1"/>
  <c r="G619" i="1"/>
  <c r="M619" i="1" s="1"/>
  <c r="G620" i="1"/>
  <c r="M620" i="1" s="1"/>
  <c r="G621" i="1"/>
  <c r="M621" i="1" s="1"/>
  <c r="G622" i="1"/>
  <c r="M622" i="1" s="1"/>
  <c r="G623" i="1"/>
  <c r="M623" i="1" s="1"/>
  <c r="G624" i="1"/>
  <c r="M624" i="1" s="1"/>
  <c r="G625" i="1"/>
  <c r="M625" i="1" s="1"/>
  <c r="G626" i="1"/>
  <c r="M626" i="1" s="1"/>
  <c r="G627" i="1"/>
  <c r="M627" i="1" s="1"/>
  <c r="G628" i="1"/>
  <c r="M628" i="1" s="1"/>
  <c r="G629" i="1"/>
  <c r="M629" i="1" s="1"/>
  <c r="G630" i="1"/>
  <c r="M630" i="1" s="1"/>
  <c r="G631" i="1"/>
  <c r="M631" i="1" s="1"/>
  <c r="G632" i="1"/>
  <c r="M632" i="1" s="1"/>
  <c r="G633" i="1"/>
  <c r="M633" i="1" s="1"/>
  <c r="G634" i="1"/>
  <c r="M634" i="1" s="1"/>
  <c r="G635" i="1"/>
  <c r="M635" i="1" s="1"/>
  <c r="G636" i="1"/>
  <c r="M636" i="1" s="1"/>
  <c r="G637" i="1"/>
  <c r="M637" i="1" s="1"/>
  <c r="G638" i="1"/>
  <c r="M638" i="1" s="1"/>
  <c r="G639" i="1"/>
  <c r="M639" i="1" s="1"/>
  <c r="G640" i="1"/>
  <c r="M640" i="1" s="1"/>
  <c r="G641" i="1"/>
  <c r="M641" i="1" s="1"/>
  <c r="G642" i="1"/>
  <c r="M642" i="1" s="1"/>
  <c r="G643" i="1"/>
  <c r="M643" i="1" s="1"/>
  <c r="G644" i="1"/>
  <c r="M644" i="1" s="1"/>
  <c r="G645" i="1"/>
  <c r="M645" i="1" s="1"/>
  <c r="G646" i="1"/>
  <c r="M646" i="1" s="1"/>
  <c r="G661" i="1"/>
  <c r="M661" i="1" s="1"/>
  <c r="G662" i="1"/>
  <c r="M662" i="1" s="1"/>
  <c r="G663" i="1"/>
  <c r="M663" i="1" s="1"/>
  <c r="G664" i="1"/>
  <c r="M664" i="1" s="1"/>
  <c r="G665" i="1"/>
  <c r="M665" i="1" s="1"/>
  <c r="G666" i="1"/>
  <c r="M666" i="1" s="1"/>
  <c r="G667" i="1"/>
  <c r="M667" i="1" s="1"/>
  <c r="G668" i="1"/>
  <c r="M668" i="1" s="1"/>
  <c r="G669" i="1"/>
  <c r="M669" i="1" s="1"/>
  <c r="G670" i="1"/>
  <c r="M670" i="1" s="1"/>
  <c r="G671" i="1"/>
  <c r="M671" i="1" s="1"/>
  <c r="G672" i="1"/>
  <c r="M672" i="1" s="1"/>
  <c r="G673" i="1"/>
  <c r="M673" i="1" s="1"/>
  <c r="G674" i="1"/>
  <c r="M674" i="1" s="1"/>
  <c r="G675" i="1"/>
  <c r="M675" i="1" s="1"/>
  <c r="G676" i="1"/>
  <c r="M676" i="1" s="1"/>
  <c r="G677" i="1"/>
  <c r="M677" i="1" s="1"/>
  <c r="G678" i="1"/>
  <c r="M678" i="1" s="1"/>
  <c r="G679" i="1"/>
  <c r="M679" i="1" s="1"/>
  <c r="G680" i="1"/>
  <c r="M680" i="1" s="1"/>
  <c r="G681" i="1"/>
  <c r="M681" i="1" s="1"/>
  <c r="G682" i="1"/>
  <c r="M682" i="1" s="1"/>
  <c r="G683" i="1"/>
  <c r="M683" i="1" s="1"/>
  <c r="G684" i="1"/>
  <c r="M684" i="1" s="1"/>
  <c r="G685" i="1"/>
  <c r="M685" i="1" s="1"/>
  <c r="G686" i="1"/>
  <c r="M686" i="1" s="1"/>
  <c r="G687" i="1"/>
  <c r="M687" i="1" s="1"/>
  <c r="G688" i="1"/>
  <c r="M688" i="1" s="1"/>
  <c r="G689" i="1"/>
  <c r="M689" i="1" s="1"/>
  <c r="G690" i="1"/>
  <c r="M690" i="1" s="1"/>
  <c r="G691" i="1"/>
  <c r="M691" i="1" s="1"/>
  <c r="G720" i="1"/>
  <c r="M720" i="1" s="1"/>
  <c r="G721" i="1"/>
  <c r="M721" i="1" s="1"/>
  <c r="G722" i="1"/>
  <c r="M722" i="1" s="1"/>
  <c r="G723" i="1"/>
  <c r="M723" i="1" s="1"/>
  <c r="G724" i="1"/>
  <c r="M724" i="1" s="1"/>
  <c r="G725" i="1"/>
  <c r="M725" i="1" s="1"/>
  <c r="G726" i="1"/>
  <c r="M726" i="1" s="1"/>
  <c r="G727" i="1"/>
  <c r="M727" i="1" s="1"/>
  <c r="G728" i="1"/>
  <c r="M728" i="1" s="1"/>
  <c r="G729" i="1"/>
  <c r="M729" i="1" s="1"/>
  <c r="G730" i="1"/>
  <c r="M730" i="1" s="1"/>
  <c r="G731" i="1"/>
  <c r="M731" i="1" s="1"/>
  <c r="G732" i="1"/>
  <c r="M732" i="1" s="1"/>
  <c r="G733" i="1"/>
  <c r="M733" i="1" s="1"/>
  <c r="G734" i="1"/>
  <c r="M734" i="1" s="1"/>
  <c r="G735" i="1"/>
  <c r="M735" i="1" s="1"/>
  <c r="G736" i="1"/>
  <c r="M736" i="1" s="1"/>
  <c r="G737" i="1"/>
  <c r="M737" i="1" s="1"/>
  <c r="G738" i="1"/>
  <c r="M738" i="1" s="1"/>
  <c r="G739" i="1"/>
  <c r="M739" i="1" s="1"/>
  <c r="G740" i="1"/>
  <c r="M740" i="1" s="1"/>
  <c r="G741" i="1"/>
  <c r="M741" i="1" s="1"/>
  <c r="G742" i="1"/>
  <c r="M742" i="1" s="1"/>
  <c r="G743" i="1"/>
  <c r="M743" i="1" s="1"/>
  <c r="G744" i="1"/>
  <c r="M744" i="1" s="1"/>
  <c r="G745" i="1"/>
  <c r="M745" i="1" s="1"/>
  <c r="G746" i="1"/>
  <c r="M746" i="1" s="1"/>
  <c r="G747" i="1"/>
  <c r="M747" i="1" s="1"/>
  <c r="G748" i="1"/>
  <c r="M748" i="1" s="1"/>
  <c r="G749" i="1"/>
  <c r="M749" i="1" s="1"/>
  <c r="G750" i="1"/>
  <c r="M750" i="1" s="1"/>
  <c r="G751" i="1"/>
  <c r="M751" i="1" s="1"/>
  <c r="G752" i="1"/>
  <c r="M752" i="1" s="1"/>
  <c r="G753" i="1"/>
  <c r="M753" i="1" s="1"/>
  <c r="G754" i="1"/>
  <c r="M754" i="1" s="1"/>
  <c r="G755" i="1"/>
  <c r="M755" i="1" s="1"/>
  <c r="G756" i="1"/>
  <c r="M756" i="1" s="1"/>
  <c r="G757" i="1"/>
  <c r="M757" i="1" s="1"/>
  <c r="G758" i="1"/>
  <c r="M758" i="1" s="1"/>
  <c r="G759" i="1"/>
  <c r="M759" i="1" s="1"/>
  <c r="G760" i="1"/>
  <c r="M760" i="1" s="1"/>
  <c r="G761" i="1"/>
  <c r="M761" i="1" s="1"/>
  <c r="G762" i="1"/>
  <c r="M762" i="1" s="1"/>
  <c r="G763" i="1"/>
  <c r="M763" i="1" s="1"/>
  <c r="G764" i="1"/>
  <c r="M764" i="1" s="1"/>
  <c r="G765" i="1"/>
  <c r="M765" i="1" s="1"/>
  <c r="G766" i="1"/>
  <c r="M766" i="1" s="1"/>
  <c r="G767" i="1"/>
  <c r="M767" i="1" s="1"/>
  <c r="G768" i="1"/>
  <c r="M768" i="1" s="1"/>
  <c r="G769" i="1"/>
  <c r="M769" i="1" s="1"/>
  <c r="G770" i="1"/>
  <c r="M770" i="1" s="1"/>
  <c r="G771" i="1"/>
  <c r="M771" i="1" s="1"/>
  <c r="G772" i="1"/>
  <c r="M772" i="1" s="1"/>
  <c r="G773" i="1"/>
  <c r="M773" i="1" s="1"/>
  <c r="G774" i="1"/>
  <c r="M774" i="1" s="1"/>
  <c r="G775" i="1"/>
  <c r="M775" i="1" s="1"/>
  <c r="G776" i="1"/>
  <c r="M776" i="1" s="1"/>
  <c r="G777" i="1"/>
  <c r="M777" i="1" s="1"/>
  <c r="G778" i="1"/>
  <c r="M778" i="1" s="1"/>
  <c r="G779" i="1"/>
  <c r="M779" i="1" s="1"/>
  <c r="G780" i="1"/>
  <c r="M780" i="1" s="1"/>
  <c r="G781" i="1"/>
  <c r="M781" i="1" s="1"/>
  <c r="G782" i="1"/>
  <c r="M782" i="1" s="1"/>
  <c r="G783" i="1"/>
  <c r="M783" i="1" s="1"/>
  <c r="G784" i="1"/>
  <c r="M784" i="1" s="1"/>
  <c r="G785" i="1"/>
  <c r="M785" i="1" s="1"/>
  <c r="G786" i="1"/>
  <c r="M786" i="1" s="1"/>
  <c r="G787" i="1"/>
  <c r="M787" i="1" s="1"/>
  <c r="G788" i="1"/>
  <c r="M788" i="1" s="1"/>
  <c r="G789" i="1"/>
  <c r="M789" i="1" s="1"/>
  <c r="G790" i="1"/>
  <c r="M790" i="1" s="1"/>
  <c r="G791" i="1"/>
  <c r="M791" i="1" s="1"/>
  <c r="G792" i="1"/>
  <c r="M792" i="1" s="1"/>
  <c r="G793" i="1"/>
  <c r="M793" i="1" s="1"/>
  <c r="G794" i="1"/>
  <c r="M794" i="1" s="1"/>
  <c r="G795" i="1"/>
  <c r="M795" i="1" s="1"/>
  <c r="G796" i="1"/>
  <c r="M796" i="1" s="1"/>
  <c r="G797" i="1"/>
  <c r="M797" i="1" s="1"/>
  <c r="G798" i="1"/>
  <c r="M798" i="1" s="1"/>
  <c r="G799" i="1"/>
  <c r="M799" i="1" s="1"/>
  <c r="G800" i="1"/>
  <c r="M800" i="1" s="1"/>
  <c r="G801" i="1"/>
  <c r="M801" i="1" s="1"/>
  <c r="G802" i="1"/>
  <c r="M802" i="1" s="1"/>
  <c r="G803" i="1"/>
  <c r="M803" i="1" s="1"/>
  <c r="G804" i="1"/>
  <c r="M804" i="1" s="1"/>
  <c r="G805" i="1"/>
  <c r="M805" i="1" s="1"/>
  <c r="G806" i="1"/>
  <c r="M806" i="1" s="1"/>
  <c r="G807" i="1"/>
  <c r="M807" i="1" s="1"/>
  <c r="G808" i="1"/>
  <c r="M808" i="1" s="1"/>
  <c r="G809" i="1"/>
  <c r="M809" i="1" s="1"/>
  <c r="G810" i="1"/>
  <c r="M810" i="1" s="1"/>
  <c r="G811" i="1"/>
  <c r="M811" i="1" s="1"/>
  <c r="G812" i="1"/>
  <c r="M812" i="1" s="1"/>
  <c r="G813" i="1"/>
  <c r="M813" i="1" s="1"/>
  <c r="G814" i="1"/>
  <c r="M814" i="1" s="1"/>
  <c r="G815" i="1"/>
  <c r="M815" i="1" s="1"/>
  <c r="G816" i="1"/>
  <c r="M816" i="1" s="1"/>
  <c r="G817" i="1"/>
  <c r="M817" i="1" s="1"/>
  <c r="G818" i="1"/>
  <c r="M818" i="1" s="1"/>
  <c r="G819" i="1"/>
  <c r="M819" i="1" s="1"/>
  <c r="G820" i="1"/>
  <c r="M820" i="1" s="1"/>
  <c r="G821" i="1"/>
  <c r="M821" i="1" s="1"/>
  <c r="G822" i="1"/>
  <c r="M822" i="1" s="1"/>
  <c r="G823" i="1"/>
  <c r="M823" i="1" s="1"/>
  <c r="G824" i="1"/>
  <c r="M824" i="1" s="1"/>
  <c r="G825" i="1"/>
  <c r="M825" i="1" s="1"/>
  <c r="G826" i="1"/>
  <c r="M826" i="1" s="1"/>
  <c r="G827" i="1"/>
  <c r="M827" i="1" s="1"/>
  <c r="G828" i="1"/>
  <c r="M828" i="1" s="1"/>
  <c r="G829" i="1"/>
  <c r="M829" i="1" s="1"/>
  <c r="G830" i="1"/>
  <c r="M830" i="1" s="1"/>
  <c r="G831" i="1"/>
  <c r="M831" i="1" s="1"/>
  <c r="G832" i="1"/>
  <c r="M832" i="1" s="1"/>
  <c r="G833" i="1"/>
  <c r="M833" i="1" s="1"/>
  <c r="G834" i="1"/>
  <c r="M834" i="1" s="1"/>
  <c r="G835" i="1"/>
  <c r="M835" i="1" s="1"/>
  <c r="G836" i="1"/>
  <c r="M836" i="1" s="1"/>
  <c r="G837" i="1"/>
  <c r="M837" i="1" s="1"/>
  <c r="G838" i="1"/>
  <c r="M838" i="1" s="1"/>
  <c r="G839" i="1"/>
  <c r="M839" i="1" s="1"/>
  <c r="G840" i="1"/>
  <c r="M840" i="1" s="1"/>
  <c r="G841" i="1"/>
  <c r="M841" i="1" s="1"/>
  <c r="G842" i="1"/>
  <c r="M842" i="1" s="1"/>
  <c r="G843" i="1"/>
  <c r="M843" i="1" s="1"/>
  <c r="G844" i="1"/>
  <c r="M844" i="1" s="1"/>
  <c r="G845" i="1"/>
  <c r="M845" i="1" s="1"/>
  <c r="G846" i="1"/>
  <c r="M846" i="1" s="1"/>
  <c r="G847" i="1"/>
  <c r="M847" i="1" s="1"/>
  <c r="G848" i="1"/>
  <c r="M848" i="1" s="1"/>
  <c r="G849" i="1"/>
  <c r="M849" i="1" s="1"/>
  <c r="G850" i="1"/>
  <c r="M850" i="1" s="1"/>
  <c r="G851" i="1"/>
  <c r="M851" i="1" s="1"/>
  <c r="G852" i="1"/>
  <c r="M852" i="1" s="1"/>
  <c r="G853" i="1"/>
  <c r="M853" i="1" s="1"/>
  <c r="G854" i="1"/>
  <c r="M854" i="1" s="1"/>
  <c r="G855" i="1"/>
  <c r="M855" i="1" s="1"/>
  <c r="G856" i="1"/>
  <c r="M856" i="1" s="1"/>
  <c r="G857" i="1"/>
  <c r="M857" i="1" s="1"/>
  <c r="G858" i="1"/>
  <c r="M858" i="1" s="1"/>
  <c r="G859" i="1"/>
  <c r="M859" i="1" s="1"/>
  <c r="G860" i="1"/>
  <c r="M860" i="1" s="1"/>
  <c r="G861" i="1"/>
  <c r="M861" i="1" s="1"/>
  <c r="G862" i="1"/>
  <c r="M862" i="1" s="1"/>
  <c r="G863" i="1"/>
  <c r="M863" i="1" s="1"/>
  <c r="G864" i="1"/>
  <c r="M864" i="1" s="1"/>
  <c r="G865" i="1"/>
  <c r="M865" i="1" s="1"/>
  <c r="G866" i="1"/>
  <c r="M866" i="1" s="1"/>
  <c r="G867" i="1"/>
  <c r="M867" i="1" s="1"/>
  <c r="G868" i="1"/>
  <c r="M868" i="1" s="1"/>
  <c r="G869" i="1"/>
  <c r="M869" i="1" s="1"/>
  <c r="G870" i="1"/>
  <c r="M870" i="1" s="1"/>
  <c r="G871" i="1"/>
  <c r="M871" i="1" s="1"/>
  <c r="G872" i="1"/>
  <c r="M872" i="1" s="1"/>
  <c r="G873" i="1"/>
  <c r="M873" i="1" s="1"/>
  <c r="G874" i="1"/>
  <c r="M874" i="1" s="1"/>
  <c r="G875" i="1"/>
  <c r="M875" i="1" s="1"/>
  <c r="G876" i="1"/>
  <c r="M876" i="1" s="1"/>
  <c r="G877" i="1"/>
  <c r="M877" i="1" s="1"/>
  <c r="G878" i="1"/>
  <c r="M878" i="1" s="1"/>
  <c r="G879" i="1"/>
  <c r="M879" i="1" s="1"/>
  <c r="G880" i="1"/>
  <c r="M880" i="1" s="1"/>
  <c r="G881" i="1"/>
  <c r="M881" i="1" s="1"/>
  <c r="G882" i="1"/>
  <c r="M882" i="1" s="1"/>
  <c r="G883" i="1"/>
  <c r="M883" i="1" s="1"/>
  <c r="G884" i="1"/>
  <c r="M884" i="1" s="1"/>
  <c r="G885" i="1"/>
  <c r="M885" i="1" s="1"/>
  <c r="G886" i="1"/>
  <c r="M886" i="1" s="1"/>
  <c r="G887" i="1"/>
  <c r="M887" i="1" s="1"/>
  <c r="G888" i="1"/>
  <c r="M888" i="1" s="1"/>
  <c r="G889" i="1"/>
  <c r="M889" i="1" s="1"/>
  <c r="G890" i="1"/>
  <c r="M890" i="1" s="1"/>
  <c r="G891" i="1"/>
  <c r="M891" i="1" s="1"/>
  <c r="G892" i="1"/>
  <c r="M892" i="1" s="1"/>
  <c r="G893" i="1"/>
  <c r="M893" i="1" s="1"/>
  <c r="G894" i="1"/>
  <c r="M894" i="1" s="1"/>
  <c r="G895" i="1"/>
  <c r="M895" i="1" s="1"/>
  <c r="G896" i="1"/>
  <c r="M896" i="1" s="1"/>
  <c r="G897" i="1"/>
  <c r="M897" i="1" s="1"/>
  <c r="G898" i="1"/>
  <c r="M898" i="1" s="1"/>
  <c r="G899" i="1"/>
  <c r="M899" i="1" s="1"/>
  <c r="G900" i="1"/>
  <c r="M900" i="1" s="1"/>
  <c r="G901" i="1"/>
  <c r="M901" i="1" s="1"/>
  <c r="G902" i="1"/>
  <c r="M902" i="1" s="1"/>
  <c r="G903" i="1"/>
  <c r="M903" i="1" s="1"/>
  <c r="G904" i="1"/>
  <c r="M904" i="1" s="1"/>
  <c r="G905" i="1"/>
  <c r="M905" i="1" s="1"/>
  <c r="G906" i="1"/>
  <c r="M906" i="1" s="1"/>
  <c r="G907" i="1"/>
  <c r="M907" i="1" s="1"/>
  <c r="G908" i="1"/>
  <c r="M908" i="1" s="1"/>
  <c r="G909" i="1"/>
  <c r="M909" i="1" s="1"/>
  <c r="G910" i="1"/>
  <c r="M910" i="1" s="1"/>
  <c r="G911" i="1"/>
  <c r="M911" i="1" s="1"/>
  <c r="G912" i="1"/>
  <c r="M912" i="1" s="1"/>
  <c r="G913" i="1"/>
  <c r="M913" i="1" s="1"/>
  <c r="G914" i="1"/>
  <c r="M914" i="1" s="1"/>
  <c r="G915" i="1"/>
  <c r="M915" i="1" s="1"/>
  <c r="G916" i="1"/>
  <c r="M916" i="1" s="1"/>
  <c r="G917" i="1"/>
  <c r="M917" i="1" s="1"/>
  <c r="G918" i="1"/>
  <c r="M918" i="1" s="1"/>
  <c r="G919" i="1"/>
  <c r="M919" i="1" s="1"/>
  <c r="G920" i="1"/>
  <c r="M920" i="1" s="1"/>
  <c r="G921" i="1"/>
  <c r="M921" i="1" s="1"/>
  <c r="G922" i="1"/>
  <c r="M922" i="1" s="1"/>
  <c r="G923" i="1"/>
  <c r="M923" i="1" s="1"/>
  <c r="G924" i="1"/>
  <c r="M924" i="1" s="1"/>
  <c r="G925" i="1"/>
  <c r="M925" i="1" s="1"/>
  <c r="G926" i="1"/>
  <c r="M926" i="1" s="1"/>
  <c r="G927" i="1"/>
  <c r="M927" i="1" s="1"/>
  <c r="G928" i="1"/>
  <c r="M928" i="1" s="1"/>
  <c r="G929" i="1"/>
  <c r="M929" i="1" s="1"/>
  <c r="G930" i="1"/>
  <c r="M930" i="1" s="1"/>
  <c r="G931" i="1"/>
  <c r="M931" i="1" s="1"/>
  <c r="G932" i="1"/>
  <c r="M932" i="1" s="1"/>
  <c r="G933" i="1"/>
  <c r="M933" i="1" s="1"/>
  <c r="G934" i="1"/>
  <c r="M934" i="1" s="1"/>
  <c r="G935" i="1"/>
  <c r="M935" i="1" s="1"/>
  <c r="G936" i="1"/>
  <c r="M936" i="1" s="1"/>
  <c r="G937" i="1"/>
  <c r="M937" i="1" s="1"/>
  <c r="G963" i="1"/>
  <c r="M963" i="1" s="1"/>
  <c r="G964" i="1"/>
  <c r="M964" i="1" s="1"/>
  <c r="G965" i="1"/>
  <c r="M965" i="1" s="1"/>
  <c r="G966" i="1"/>
  <c r="M966" i="1" s="1"/>
  <c r="G967" i="1"/>
  <c r="M967" i="1" s="1"/>
  <c r="G968" i="1"/>
  <c r="M968" i="1" s="1"/>
  <c r="G969" i="1"/>
  <c r="M969" i="1" s="1"/>
  <c r="G970" i="1"/>
  <c r="M970" i="1" s="1"/>
  <c r="G971" i="1"/>
  <c r="M971" i="1" s="1"/>
  <c r="G972" i="1"/>
  <c r="M972" i="1" s="1"/>
  <c r="G973" i="1"/>
  <c r="M973" i="1" s="1"/>
  <c r="G974" i="1"/>
  <c r="M974" i="1" s="1"/>
  <c r="G975" i="1"/>
  <c r="M975" i="1" s="1"/>
  <c r="G976" i="1"/>
  <c r="M976" i="1" s="1"/>
  <c r="G977" i="1"/>
  <c r="M977" i="1" s="1"/>
  <c r="G978" i="1"/>
  <c r="M978" i="1" s="1"/>
  <c r="G979" i="1"/>
  <c r="M979" i="1" s="1"/>
  <c r="G980" i="1"/>
  <c r="M980" i="1" s="1"/>
  <c r="G981" i="1"/>
  <c r="M981" i="1" s="1"/>
  <c r="G982" i="1"/>
  <c r="M982" i="1" s="1"/>
  <c r="G983" i="1"/>
  <c r="M983" i="1" s="1"/>
  <c r="G984" i="1"/>
  <c r="M984" i="1" s="1"/>
  <c r="G985" i="1"/>
  <c r="M985" i="1" s="1"/>
  <c r="G986" i="1"/>
  <c r="M986" i="1" s="1"/>
  <c r="G987" i="1"/>
  <c r="M987" i="1" s="1"/>
  <c r="G988" i="1"/>
  <c r="M988" i="1" s="1"/>
  <c r="G989" i="1"/>
  <c r="M989" i="1" s="1"/>
  <c r="G990" i="1"/>
  <c r="M990" i="1" s="1"/>
  <c r="G991" i="1"/>
  <c r="M991" i="1" s="1"/>
  <c r="G992" i="1"/>
  <c r="M992" i="1" s="1"/>
  <c r="G993" i="1"/>
  <c r="M993" i="1" s="1"/>
  <c r="G994" i="1"/>
  <c r="M994" i="1" s="1"/>
  <c r="G995" i="1"/>
  <c r="M995" i="1" s="1"/>
  <c r="G996" i="1"/>
  <c r="M996" i="1" s="1"/>
  <c r="G997" i="1"/>
  <c r="M997" i="1" s="1"/>
  <c r="G998" i="1"/>
  <c r="M998" i="1" s="1"/>
  <c r="G999" i="1"/>
  <c r="M999" i="1" s="1"/>
  <c r="G1000" i="1"/>
  <c r="M1000" i="1" s="1"/>
  <c r="G1001" i="1"/>
  <c r="M1001" i="1" s="1"/>
  <c r="G1002" i="1"/>
  <c r="M1002" i="1" s="1"/>
  <c r="G1003" i="1"/>
  <c r="M1003" i="1" s="1"/>
  <c r="G1004" i="1"/>
  <c r="M1004" i="1" s="1"/>
  <c r="G1005" i="1"/>
  <c r="M1005" i="1" s="1"/>
  <c r="G1006" i="1"/>
  <c r="M1006" i="1" s="1"/>
  <c r="G1007" i="1"/>
  <c r="M1007" i="1" s="1"/>
  <c r="G1008" i="1"/>
  <c r="M1008" i="1" s="1"/>
  <c r="G1009" i="1"/>
  <c r="M1009" i="1" s="1"/>
  <c r="G1011" i="1"/>
  <c r="M1011" i="1" s="1"/>
  <c r="G1012" i="1"/>
  <c r="M1012" i="1" s="1"/>
  <c r="G1013" i="1"/>
  <c r="M1013" i="1" s="1"/>
  <c r="G1014" i="1"/>
  <c r="M1014" i="1" s="1"/>
  <c r="G1015" i="1"/>
  <c r="M1015" i="1" s="1"/>
  <c r="G1016" i="1"/>
  <c r="M1016" i="1" s="1"/>
  <c r="G1017" i="1"/>
  <c r="M1017" i="1" s="1"/>
  <c r="G1018" i="1"/>
  <c r="M1018" i="1" s="1"/>
  <c r="G1019" i="1"/>
  <c r="M1019" i="1" s="1"/>
  <c r="G1020" i="1"/>
  <c r="M1020" i="1" s="1"/>
  <c r="G1021" i="1"/>
  <c r="M1021" i="1" s="1"/>
  <c r="G1022" i="1"/>
  <c r="M1022" i="1" s="1"/>
  <c r="G1023" i="1"/>
  <c r="M1023" i="1" s="1"/>
  <c r="G1024" i="1"/>
  <c r="M1024" i="1" s="1"/>
  <c r="G1025" i="1"/>
  <c r="M1025" i="1" s="1"/>
  <c r="G1026" i="1"/>
  <c r="M1026" i="1" s="1"/>
  <c r="G1027" i="1"/>
  <c r="M1027" i="1" s="1"/>
  <c r="G1028" i="1"/>
  <c r="M1028" i="1" s="1"/>
  <c r="G1029" i="1"/>
  <c r="M1029" i="1" s="1"/>
  <c r="G1030" i="1"/>
  <c r="M1030" i="1" s="1"/>
  <c r="G1031" i="1"/>
  <c r="M1031" i="1" s="1"/>
  <c r="G1032" i="1"/>
  <c r="M1032" i="1" s="1"/>
  <c r="G1033" i="1"/>
  <c r="M1033" i="1" s="1"/>
  <c r="G1034" i="1"/>
  <c r="M1034" i="1" s="1"/>
  <c r="G1035" i="1"/>
  <c r="M1035" i="1" s="1"/>
  <c r="G1036" i="1"/>
  <c r="M1036" i="1" s="1"/>
  <c r="G1037" i="1"/>
  <c r="M1037" i="1" s="1"/>
  <c r="G1038" i="1"/>
  <c r="M1038" i="1" s="1"/>
  <c r="G1039" i="1"/>
  <c r="M1039" i="1" s="1"/>
  <c r="G1040" i="1"/>
  <c r="M1040" i="1" s="1"/>
  <c r="G1041" i="1"/>
  <c r="M1041" i="1" s="1"/>
  <c r="G1042" i="1"/>
  <c r="M1042" i="1" s="1"/>
  <c r="G1043" i="1"/>
  <c r="M1043" i="1" s="1"/>
  <c r="G1044" i="1"/>
  <c r="M1044" i="1" s="1"/>
  <c r="G1045" i="1"/>
  <c r="M1045" i="1" s="1"/>
  <c r="G1046" i="1"/>
  <c r="M1046" i="1" s="1"/>
  <c r="G1047" i="1"/>
  <c r="M1047" i="1" s="1"/>
  <c r="G1048" i="1"/>
  <c r="M1048" i="1" s="1"/>
  <c r="G1049" i="1"/>
  <c r="M1049" i="1" s="1"/>
  <c r="G1050" i="1"/>
  <c r="M1050" i="1" s="1"/>
  <c r="G1051" i="1"/>
  <c r="M1051" i="1" s="1"/>
  <c r="G1052" i="1"/>
  <c r="M1052" i="1" s="1"/>
  <c r="G1059" i="1"/>
  <c r="M1059" i="1" s="1"/>
  <c r="G36" i="1" l="1"/>
  <c r="M36" i="1" s="1"/>
  <c r="G40" i="1"/>
  <c r="M40" i="1" s="1"/>
  <c r="G76" i="1"/>
  <c r="M76" i="1" s="1"/>
  <c r="G124" i="1"/>
  <c r="M124" i="1" s="1"/>
  <c r="G352" i="1"/>
  <c r="M352" i="1" s="1"/>
  <c r="G356" i="1"/>
  <c r="M356" i="1" s="1"/>
  <c r="G360" i="1"/>
  <c r="M360" i="1" s="1"/>
  <c r="G364" i="1"/>
  <c r="M364" i="1" s="1"/>
  <c r="G580" i="1"/>
  <c r="M580" i="1" s="1"/>
  <c r="G584" i="1"/>
  <c r="M584" i="1" s="1"/>
  <c r="G588" i="1"/>
  <c r="M588" i="1" s="1"/>
  <c r="G592" i="1"/>
  <c r="M592" i="1" s="1"/>
  <c r="G596" i="1"/>
  <c r="M596" i="1" s="1"/>
  <c r="G600" i="1"/>
  <c r="M600" i="1" s="1"/>
  <c r="G604" i="1"/>
  <c r="M604" i="1" s="1"/>
  <c r="G608" i="1"/>
  <c r="M608" i="1" s="1"/>
  <c r="G648" i="1"/>
  <c r="M648" i="1" s="1"/>
  <c r="G652" i="1"/>
  <c r="M652" i="1" s="1"/>
  <c r="G656" i="1"/>
  <c r="M656" i="1" s="1"/>
  <c r="G660" i="1"/>
  <c r="M660" i="1" s="1"/>
  <c r="G692" i="1"/>
  <c r="M692" i="1" s="1"/>
  <c r="G696" i="1"/>
  <c r="M696" i="1" s="1"/>
  <c r="G700" i="1"/>
  <c r="M700" i="1" s="1"/>
  <c r="G704" i="1"/>
  <c r="M704" i="1" s="1"/>
  <c r="G708" i="1"/>
  <c r="M708" i="1" s="1"/>
  <c r="G712" i="1"/>
  <c r="M712" i="1" s="1"/>
  <c r="G716" i="1"/>
  <c r="M716" i="1" s="1"/>
  <c r="G940" i="1"/>
  <c r="M940" i="1" s="1"/>
  <c r="G944" i="1"/>
  <c r="M944" i="1" s="1"/>
  <c r="G948" i="1"/>
  <c r="M948" i="1" s="1"/>
  <c r="G952" i="1"/>
  <c r="M952" i="1" s="1"/>
  <c r="G956" i="1"/>
  <c r="M956" i="1" s="1"/>
  <c r="G960" i="1"/>
  <c r="M960" i="1" s="1"/>
  <c r="G1060" i="1"/>
  <c r="M1060" i="1" s="1"/>
  <c r="G1068" i="1"/>
  <c r="M1068" i="1" s="1"/>
  <c r="G1076" i="1"/>
  <c r="M1076" i="1" s="1"/>
  <c r="G1084" i="1"/>
  <c r="M1084" i="1" s="1"/>
  <c r="G1092" i="1"/>
  <c r="M1092" i="1" s="1"/>
  <c r="G1100" i="1"/>
  <c r="M1100" i="1" s="1"/>
  <c r="G1108" i="1"/>
  <c r="M1108" i="1" s="1"/>
  <c r="G75" i="1"/>
  <c r="M75" i="1" s="1"/>
  <c r="G351" i="1"/>
  <c r="M351" i="1" s="1"/>
  <c r="G355" i="1"/>
  <c r="M355" i="1" s="1"/>
  <c r="G359" i="1"/>
  <c r="M359" i="1" s="1"/>
  <c r="G363" i="1"/>
  <c r="M363" i="1" s="1"/>
  <c r="G579" i="1"/>
  <c r="M579" i="1" s="1"/>
  <c r="G583" i="1"/>
  <c r="M583" i="1" s="1"/>
  <c r="G587" i="1"/>
  <c r="M587" i="1" s="1"/>
  <c r="G591" i="1"/>
  <c r="M591" i="1" s="1"/>
  <c r="G595" i="1"/>
  <c r="M595" i="1" s="1"/>
  <c r="G599" i="1"/>
  <c r="M599" i="1" s="1"/>
  <c r="G603" i="1"/>
  <c r="M603" i="1" s="1"/>
  <c r="G607" i="1"/>
  <c r="M607" i="1" s="1"/>
  <c r="G647" i="1"/>
  <c r="M647" i="1" s="1"/>
  <c r="G651" i="1"/>
  <c r="M651" i="1" s="1"/>
  <c r="G655" i="1"/>
  <c r="M655" i="1" s="1"/>
  <c r="G659" i="1"/>
  <c r="M659" i="1" s="1"/>
  <c r="G695" i="1"/>
  <c r="M695" i="1" s="1"/>
  <c r="G699" i="1"/>
  <c r="M699" i="1" s="1"/>
  <c r="G703" i="1"/>
  <c r="M703" i="1" s="1"/>
  <c r="G707" i="1"/>
  <c r="M707" i="1" s="1"/>
  <c r="G711" i="1"/>
  <c r="M711" i="1" s="1"/>
  <c r="G715" i="1"/>
  <c r="M715" i="1" s="1"/>
  <c r="G719" i="1"/>
  <c r="M719" i="1" s="1"/>
  <c r="G939" i="1"/>
  <c r="M939" i="1" s="1"/>
  <c r="G943" i="1"/>
  <c r="M943" i="1" s="1"/>
  <c r="G947" i="1"/>
  <c r="M947" i="1" s="1"/>
  <c r="G951" i="1"/>
  <c r="M951" i="1" s="1"/>
  <c r="G955" i="1"/>
  <c r="M955" i="1" s="1"/>
  <c r="G959" i="1"/>
  <c r="M959" i="1" s="1"/>
  <c r="G1055" i="1"/>
  <c r="M1055" i="1" s="1"/>
  <c r="G1063" i="1"/>
  <c r="M1063" i="1" s="1"/>
  <c r="G1067" i="1"/>
  <c r="M1067" i="1" s="1"/>
  <c r="G1071" i="1"/>
  <c r="M1071" i="1" s="1"/>
  <c r="G1075" i="1"/>
  <c r="M1075" i="1" s="1"/>
  <c r="G1079" i="1"/>
  <c r="M1079" i="1" s="1"/>
  <c r="G1083" i="1"/>
  <c r="M1083" i="1" s="1"/>
  <c r="G1087" i="1"/>
  <c r="M1087" i="1" s="1"/>
  <c r="G1091" i="1"/>
  <c r="M1091" i="1" s="1"/>
  <c r="G1095" i="1"/>
  <c r="M1095" i="1" s="1"/>
  <c r="G1103" i="1"/>
  <c r="M1103" i="1" s="1"/>
  <c r="G18" i="1"/>
  <c r="M18" i="1" s="1"/>
  <c r="G78" i="1"/>
  <c r="M78" i="1" s="1"/>
  <c r="G98" i="1"/>
  <c r="M98" i="1" s="1"/>
  <c r="G354" i="1"/>
  <c r="M354" i="1" s="1"/>
  <c r="G358" i="1"/>
  <c r="M358" i="1" s="1"/>
  <c r="G362" i="1"/>
  <c r="M362" i="1" s="1"/>
  <c r="G582" i="1"/>
  <c r="M582" i="1" s="1"/>
  <c r="G586" i="1"/>
  <c r="M586" i="1" s="1"/>
  <c r="G590" i="1"/>
  <c r="M590" i="1" s="1"/>
  <c r="G594" i="1"/>
  <c r="M594" i="1" s="1"/>
  <c r="G598" i="1"/>
  <c r="M598" i="1" s="1"/>
  <c r="G602" i="1"/>
  <c r="M602" i="1" s="1"/>
  <c r="G606" i="1"/>
  <c r="M606" i="1" s="1"/>
  <c r="G650" i="1"/>
  <c r="M650" i="1" s="1"/>
  <c r="G654" i="1"/>
  <c r="M654" i="1" s="1"/>
  <c r="G658" i="1"/>
  <c r="M658" i="1" s="1"/>
  <c r="G694" i="1"/>
  <c r="M694" i="1" s="1"/>
  <c r="G698" i="1"/>
  <c r="M698" i="1" s="1"/>
  <c r="G702" i="1"/>
  <c r="M702" i="1" s="1"/>
  <c r="G706" i="1"/>
  <c r="M706" i="1" s="1"/>
  <c r="G710" i="1"/>
  <c r="M710" i="1" s="1"/>
  <c r="G714" i="1"/>
  <c r="M714" i="1" s="1"/>
  <c r="G718" i="1"/>
  <c r="M718" i="1" s="1"/>
  <c r="G938" i="1"/>
  <c r="M938" i="1" s="1"/>
  <c r="G942" i="1"/>
  <c r="M942" i="1" s="1"/>
  <c r="G946" i="1"/>
  <c r="M946" i="1" s="1"/>
  <c r="G950" i="1"/>
  <c r="M950" i="1" s="1"/>
  <c r="G954" i="1"/>
  <c r="M954" i="1" s="1"/>
  <c r="G958" i="1"/>
  <c r="M958" i="1" s="1"/>
  <c r="G962" i="1"/>
  <c r="M962" i="1" s="1"/>
  <c r="G1054" i="1"/>
  <c r="M1054" i="1" s="1"/>
  <c r="G1058" i="1"/>
  <c r="M1058" i="1" s="1"/>
  <c r="G1062" i="1"/>
  <c r="M1062" i="1" s="1"/>
  <c r="G1066" i="1"/>
  <c r="M1066" i="1" s="1"/>
  <c r="G1070" i="1"/>
  <c r="M1070" i="1" s="1"/>
  <c r="G1074" i="1"/>
  <c r="M1074" i="1" s="1"/>
  <c r="G1078" i="1"/>
  <c r="M1078" i="1" s="1"/>
  <c r="G1082" i="1"/>
  <c r="M1082" i="1" s="1"/>
  <c r="G1086" i="1"/>
  <c r="M1086" i="1" s="1"/>
  <c r="G1090" i="1"/>
  <c r="M1090" i="1" s="1"/>
  <c r="G1094" i="1"/>
  <c r="M1094" i="1" s="1"/>
  <c r="G1098" i="1"/>
  <c r="M1098" i="1" s="1"/>
  <c r="G1102" i="1"/>
  <c r="M1102" i="1" s="1"/>
  <c r="G1106" i="1"/>
  <c r="M1106" i="1" s="1"/>
  <c r="G17" i="1"/>
  <c r="M17" i="1" s="1"/>
  <c r="G101" i="1"/>
  <c r="M101" i="1" s="1"/>
  <c r="G117" i="1"/>
  <c r="M117" i="1" s="1"/>
  <c r="G353" i="1"/>
  <c r="M353" i="1" s="1"/>
  <c r="G357" i="1"/>
  <c r="M357" i="1" s="1"/>
  <c r="G361" i="1"/>
  <c r="M361" i="1" s="1"/>
  <c r="G365" i="1"/>
  <c r="M365" i="1" s="1"/>
  <c r="G581" i="1"/>
  <c r="M581" i="1" s="1"/>
  <c r="G585" i="1"/>
  <c r="M585" i="1" s="1"/>
  <c r="G589" i="1"/>
  <c r="M589" i="1" s="1"/>
  <c r="G593" i="1"/>
  <c r="M593" i="1" s="1"/>
  <c r="G597" i="1"/>
  <c r="M597" i="1" s="1"/>
  <c r="G601" i="1"/>
  <c r="M601" i="1" s="1"/>
  <c r="G605" i="1"/>
  <c r="M605" i="1" s="1"/>
  <c r="G649" i="1"/>
  <c r="M649" i="1" s="1"/>
  <c r="G653" i="1"/>
  <c r="M653" i="1" s="1"/>
  <c r="G657" i="1"/>
  <c r="M657" i="1" s="1"/>
  <c r="G693" i="1"/>
  <c r="M693" i="1" s="1"/>
  <c r="G697" i="1"/>
  <c r="M697" i="1" s="1"/>
  <c r="G701" i="1"/>
  <c r="M701" i="1" s="1"/>
  <c r="G705" i="1"/>
  <c r="M705" i="1" s="1"/>
  <c r="G709" i="1"/>
  <c r="M709" i="1" s="1"/>
  <c r="G713" i="1"/>
  <c r="M713" i="1" s="1"/>
  <c r="G717" i="1"/>
  <c r="M717" i="1" s="1"/>
  <c r="G941" i="1"/>
  <c r="M941" i="1" s="1"/>
  <c r="G945" i="1"/>
  <c r="M945" i="1" s="1"/>
  <c r="G949" i="1"/>
  <c r="M949" i="1" s="1"/>
  <c r="G953" i="1"/>
  <c r="M953" i="1" s="1"/>
  <c r="G957" i="1"/>
  <c r="M957" i="1" s="1"/>
  <c r="G961" i="1"/>
  <c r="M961" i="1" s="1"/>
  <c r="G1053" i="1"/>
  <c r="M1053" i="1" s="1"/>
  <c r="G1057" i="1"/>
  <c r="M1057" i="1" s="1"/>
  <c r="G1061" i="1"/>
  <c r="M1061" i="1" s="1"/>
  <c r="G1065" i="1"/>
  <c r="M1065" i="1" s="1"/>
  <c r="G1069" i="1"/>
  <c r="M1069" i="1" s="1"/>
  <c r="G1073" i="1"/>
  <c r="M1073" i="1" s="1"/>
  <c r="G1077" i="1"/>
  <c r="M1077" i="1" s="1"/>
  <c r="G1081" i="1"/>
  <c r="M1081" i="1" s="1"/>
  <c r="G1085" i="1"/>
  <c r="M1085" i="1" s="1"/>
  <c r="G1089" i="1"/>
  <c r="M1089" i="1" s="1"/>
  <c r="G1093" i="1"/>
  <c r="M1093" i="1" s="1"/>
  <c r="G1097" i="1"/>
  <c r="M1097" i="1" s="1"/>
  <c r="G1101" i="1"/>
  <c r="M1101" i="1" s="1"/>
  <c r="G1105" i="1"/>
  <c r="M1105" i="1" s="1"/>
  <c r="G1109" i="1"/>
  <c r="M1109" i="1" s="1"/>
  <c r="G1056" i="1"/>
  <c r="M1056" i="1" s="1"/>
  <c r="G1064" i="1"/>
  <c r="M1064" i="1" s="1"/>
  <c r="G1072" i="1"/>
  <c r="M1072" i="1" s="1"/>
  <c r="G1080" i="1"/>
  <c r="M1080" i="1" s="1"/>
  <c r="G1088" i="1"/>
  <c r="M1088" i="1" s="1"/>
  <c r="G1096" i="1"/>
  <c r="M1096" i="1" s="1"/>
  <c r="G1104" i="1"/>
  <c r="M1104" i="1" s="1"/>
  <c r="G1099" i="1"/>
  <c r="M1099" i="1" s="1"/>
  <c r="G1107" i="1"/>
  <c r="M1107" i="1" s="1"/>
  <c r="G23" i="1"/>
  <c r="M23" i="1" s="1"/>
  <c r="G51" i="1"/>
  <c r="M51" i="1" s="1"/>
  <c r="G63" i="1"/>
  <c r="M63" i="1" s="1"/>
  <c r="G91" i="1"/>
  <c r="M91" i="1" s="1"/>
  <c r="G130" i="1"/>
  <c r="M130" i="1" s="1"/>
  <c r="G1010" i="1"/>
  <c r="M1010" i="1" s="1"/>
  <c r="G149" i="1"/>
  <c r="M149" i="1" s="1"/>
  <c r="G153" i="1"/>
  <c r="M153" i="1" s="1"/>
  <c r="G549" i="1"/>
  <c r="M549" i="1" s="1"/>
  <c r="P1097" i="1" l="1"/>
  <c r="P1109" i="1"/>
  <c r="P1094" i="1"/>
  <c r="P1093" i="1"/>
  <c r="G5" i="1"/>
  <c r="G1110" i="1" s="1"/>
  <c r="P381" i="1"/>
  <c r="P1095" i="1"/>
  <c r="M5" i="1" l="1"/>
  <c r="M1110" i="1" s="1"/>
  <c r="P1108" i="1"/>
  <c r="P1107" i="1"/>
  <c r="P1106" i="1"/>
  <c r="P1105" i="1"/>
  <c r="P1104" i="1"/>
  <c r="P1103" i="1"/>
  <c r="P1102" i="1"/>
  <c r="P1101" i="1"/>
  <c r="P1100" i="1"/>
  <c r="P1099" i="1"/>
  <c r="P1098" i="1"/>
  <c r="P1096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 l="1"/>
  <c r="P1110" i="1" s="1"/>
</calcChain>
</file>

<file path=xl/sharedStrings.xml><?xml version="1.0" encoding="utf-8"?>
<sst xmlns="http://schemas.openxmlformats.org/spreadsheetml/2006/main" count="5157" uniqueCount="2222">
  <si>
    <t>05001</t>
  </si>
  <si>
    <t>ANTIOQUIA</t>
  </si>
  <si>
    <t>05002</t>
  </si>
  <si>
    <t>ABEJORRAL</t>
  </si>
  <si>
    <t>05004</t>
  </si>
  <si>
    <t>05021</t>
  </si>
  <si>
    <t>05030</t>
  </si>
  <si>
    <t>05031</t>
  </si>
  <si>
    <t>AMALFI</t>
  </si>
  <si>
    <t>05034</t>
  </si>
  <si>
    <t>ANDES</t>
  </si>
  <si>
    <t>05036</t>
  </si>
  <si>
    <t>05038</t>
  </si>
  <si>
    <t>ANGOSTURA</t>
  </si>
  <si>
    <t>05040</t>
  </si>
  <si>
    <t>05042</t>
  </si>
  <si>
    <t>SANTAFÉ DE ANTIOQUIA</t>
  </si>
  <si>
    <t>05044</t>
  </si>
  <si>
    <t>ANZA</t>
  </si>
  <si>
    <t>05045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</si>
  <si>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</si>
  <si>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</si>
  <si>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</si>
  <si>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</si>
  <si>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</si>
  <si>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</si>
  <si>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</si>
  <si>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</si>
  <si>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</si>
  <si>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</si>
  <si>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</si>
  <si>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</si>
  <si>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</si>
  <si>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</si>
  <si>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</si>
  <si>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</si>
  <si>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</si>
  <si>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</si>
  <si>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</si>
  <si>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</si>
  <si>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</si>
  <si>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</si>
  <si>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</si>
  <si>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</si>
  <si>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</si>
  <si>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</si>
  <si>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</si>
  <si>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</si>
  <si>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</si>
  <si>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</si>
  <si>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</si>
  <si>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</si>
  <si>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</si>
  <si>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</si>
  <si>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</si>
  <si>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</si>
  <si>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</si>
  <si>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</si>
  <si>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</si>
  <si>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</si>
  <si>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</si>
  <si>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</si>
  <si>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</si>
  <si>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</si>
  <si>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</si>
  <si>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</si>
  <si>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</si>
  <si>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</si>
  <si>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</si>
  <si>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</si>
  <si>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</si>
  <si>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</si>
  <si>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</si>
  <si>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</si>
  <si>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</si>
  <si>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</si>
  <si>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</si>
  <si>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</si>
  <si>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</si>
  <si>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</si>
  <si>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</si>
  <si>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</si>
  <si>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</si>
  <si>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</si>
  <si>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</si>
  <si>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</si>
  <si>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</si>
  <si>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</si>
  <si>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</si>
  <si>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</si>
  <si>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</si>
  <si>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</si>
  <si>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</si>
  <si>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</si>
  <si>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</si>
  <si>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</si>
  <si>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</si>
  <si>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</si>
  <si>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</si>
  <si>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</si>
  <si>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</si>
  <si>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</si>
  <si>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</si>
  <si>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</si>
  <si>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</si>
  <si>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</si>
  <si>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</si>
  <si>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</si>
  <si>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</si>
  <si>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</si>
  <si>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</si>
  <si>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</si>
  <si>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</si>
  <si>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</si>
  <si>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</si>
  <si>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</si>
  <si>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</si>
  <si>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</si>
  <si>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</si>
  <si>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</si>
  <si>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</si>
  <si>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</si>
  <si>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</si>
  <si>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</si>
  <si>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</si>
  <si>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</si>
  <si>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</si>
  <si>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</si>
  <si>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</si>
  <si>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</si>
  <si>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</si>
  <si>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</si>
  <si>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</si>
  <si>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</si>
  <si>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05480</t>
  </si>
  <si>
    <t>05483</t>
  </si>
  <si>
    <t>NARIÑO</t>
  </si>
  <si>
    <t>05490</t>
  </si>
  <si>
    <t>05495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</si>
  <si>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</si>
  <si>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</si>
  <si>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</si>
  <si>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</si>
  <si>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</si>
  <si>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</si>
  <si>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</si>
  <si>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</si>
  <si>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</si>
  <si>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</si>
  <si>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</si>
  <si>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</si>
  <si>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</si>
  <si>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</si>
  <si>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</si>
  <si>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</si>
  <si>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</si>
  <si>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</si>
  <si>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</si>
  <si>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</si>
  <si>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</si>
  <si>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</si>
  <si>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</si>
  <si>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</si>
  <si>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</si>
  <si>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</si>
  <si>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</si>
  <si>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</si>
  <si>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</si>
  <si>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</si>
  <si>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</si>
  <si>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</si>
  <si>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</si>
  <si>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</si>
  <si>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</si>
  <si>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</si>
  <si>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</si>
  <si>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</si>
  <si>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</si>
  <si>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</si>
  <si>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</si>
  <si>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</si>
  <si>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</si>
  <si>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</si>
  <si>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</si>
  <si>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</si>
  <si>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</si>
  <si>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</si>
  <si>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</si>
  <si>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</si>
  <si>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</si>
  <si>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</si>
  <si>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</si>
  <si>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</si>
  <si>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</si>
  <si>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</si>
  <si>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</si>
  <si>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</si>
  <si>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</si>
  <si>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</si>
  <si>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</si>
  <si>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</si>
  <si>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</si>
  <si>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</si>
  <si>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</si>
  <si>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</si>
  <si>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</si>
  <si>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</si>
  <si>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</si>
  <si>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</si>
  <si>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</si>
  <si>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</si>
  <si>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</si>
  <si>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</si>
  <si>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</si>
  <si>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</si>
  <si>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</si>
  <si>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</si>
  <si>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</si>
  <si>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</si>
  <si>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</si>
  <si>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</si>
  <si>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</si>
  <si>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</si>
  <si>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</si>
  <si>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</si>
  <si>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</si>
  <si>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</si>
  <si>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</si>
  <si>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</si>
  <si>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</si>
  <si>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</si>
  <si>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</si>
  <si>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</si>
  <si>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</si>
  <si>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</si>
  <si>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</si>
  <si>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</si>
  <si>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</si>
  <si>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</si>
  <si>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</si>
  <si>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</si>
  <si>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</si>
  <si>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</si>
  <si>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</si>
  <si>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</si>
  <si>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</si>
  <si>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</si>
  <si>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</si>
  <si>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</si>
  <si>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</si>
  <si>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</si>
  <si>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</si>
  <si>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</si>
  <si>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</si>
  <si>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</si>
  <si>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</si>
  <si>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</si>
  <si>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</si>
  <si>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</si>
  <si>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</si>
  <si>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</si>
  <si>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</si>
  <si>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</si>
  <si>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</si>
  <si>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</si>
  <si>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</si>
  <si>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</si>
  <si>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</si>
  <si>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</si>
  <si>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</si>
  <si>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</si>
  <si>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</si>
  <si>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</si>
  <si>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</si>
  <si>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</si>
  <si>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</si>
  <si>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</si>
  <si>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</si>
  <si>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</si>
  <si>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</si>
  <si>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</si>
  <si>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</si>
  <si>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</si>
  <si>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</si>
  <si>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</si>
  <si>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</si>
  <si>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</si>
  <si>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</si>
  <si>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</si>
  <si>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</si>
  <si>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</si>
  <si>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</si>
  <si>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</si>
  <si>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</si>
  <si>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</si>
  <si>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</si>
  <si>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</si>
  <si>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</si>
  <si>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</si>
  <si>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</si>
  <si>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</si>
  <si>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</si>
  <si>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</si>
  <si>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</si>
  <si>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</si>
  <si>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</si>
  <si>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</si>
  <si>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</si>
  <si>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</si>
  <si>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</si>
  <si>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</si>
  <si>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</si>
  <si>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</si>
  <si>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</si>
  <si>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</si>
  <si>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</si>
  <si>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</si>
  <si>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</si>
  <si>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</si>
  <si>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</si>
  <si>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</si>
  <si>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</si>
  <si>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</si>
  <si>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</si>
  <si>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</si>
  <si>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</si>
  <si>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</si>
  <si>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</si>
  <si>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</si>
  <si>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</si>
  <si>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</si>
  <si>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</si>
  <si>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</si>
  <si>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</si>
  <si>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</si>
  <si>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</si>
  <si>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</si>
  <si>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</si>
  <si>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</si>
  <si>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</si>
  <si>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</si>
  <si>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</si>
  <si>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</si>
  <si>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</si>
  <si>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</si>
  <si>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</si>
  <si>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</si>
  <si>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</si>
  <si>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</si>
  <si>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</si>
  <si>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</si>
  <si>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</si>
  <si>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</si>
  <si>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</si>
  <si>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</si>
  <si>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</si>
  <si>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</si>
  <si>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</si>
  <si>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</si>
  <si>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</si>
  <si>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</si>
  <si>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</si>
  <si>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</si>
  <si>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</si>
  <si>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</si>
  <si>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</si>
  <si>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</si>
  <si>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</si>
  <si>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</si>
  <si>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</si>
  <si>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</si>
  <si>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</si>
  <si>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</si>
  <si>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</si>
  <si>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</si>
  <si>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</si>
  <si>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</si>
  <si>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</si>
  <si>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</si>
  <si>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</si>
  <si>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</si>
  <si>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</si>
  <si>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</si>
  <si>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</si>
  <si>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</si>
  <si>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</si>
  <si>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</si>
  <si>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</si>
  <si>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</si>
  <si>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</si>
  <si>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</si>
  <si>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</si>
  <si>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</si>
  <si>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</si>
  <si>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</si>
  <si>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</si>
  <si>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</si>
  <si>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</si>
  <si>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</si>
  <si>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</si>
  <si>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</si>
  <si>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</si>
  <si>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</si>
  <si>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</si>
  <si>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</si>
  <si>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</si>
  <si>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</si>
  <si>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</si>
  <si>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</si>
  <si>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</si>
  <si>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</si>
  <si>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</si>
  <si>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</si>
  <si>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</si>
  <si>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</si>
  <si>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</si>
  <si>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</si>
  <si>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</si>
  <si>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</si>
  <si>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</si>
  <si>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</si>
  <si>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</si>
  <si>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</si>
  <si>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</si>
  <si>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</si>
  <si>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</si>
  <si>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</si>
  <si>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</si>
  <si>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</si>
  <si>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</si>
  <si>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</si>
  <si>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</si>
  <si>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</si>
  <si>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</si>
  <si>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</si>
  <si>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</si>
  <si>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</si>
  <si>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</si>
  <si>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</si>
  <si>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</si>
  <si>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</si>
  <si>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</si>
  <si>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</si>
  <si>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</si>
  <si>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</si>
  <si>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</si>
  <si>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</si>
  <si>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</si>
  <si>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</si>
  <si>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</si>
  <si>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</si>
  <si>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</si>
  <si>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</si>
  <si>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</si>
  <si>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</si>
  <si>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</si>
  <si>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</si>
  <si>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</si>
  <si>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</si>
  <si>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</si>
  <si>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</si>
  <si>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</si>
  <si>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</si>
  <si>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</si>
  <si>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</si>
  <si>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</si>
  <si>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</si>
  <si>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</si>
  <si>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</si>
  <si>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</si>
  <si>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</si>
  <si>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</si>
  <si>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</si>
  <si>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</si>
  <si>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</si>
  <si>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</si>
  <si>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</si>
  <si>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</si>
  <si>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</si>
  <si>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</si>
  <si>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</si>
  <si>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</si>
  <si>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</si>
  <si>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</si>
  <si>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</si>
  <si>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</si>
  <si>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</si>
  <si>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</si>
  <si>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</si>
  <si>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</si>
  <si>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</si>
  <si>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</si>
  <si>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</si>
  <si>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</si>
  <si>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</si>
  <si>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</si>
  <si>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</si>
  <si>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</si>
  <si>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</si>
  <si>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</si>
  <si>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</si>
  <si>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</si>
  <si>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</si>
  <si>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</si>
  <si>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</si>
  <si>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</si>
  <si>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</si>
  <si>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</si>
  <si>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</si>
  <si>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</si>
  <si>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</si>
  <si>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</si>
  <si>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</si>
  <si>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</si>
  <si>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</si>
  <si>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</si>
  <si>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</si>
  <si>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</si>
  <si>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</si>
  <si>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</si>
  <si>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</si>
  <si>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</si>
  <si>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</si>
  <si>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</si>
  <si>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</si>
  <si>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</si>
  <si>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</si>
  <si>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</si>
  <si>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</si>
  <si>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</si>
  <si>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</si>
  <si>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</si>
  <si>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</si>
  <si>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</si>
  <si>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</si>
  <si>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</si>
  <si>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</si>
  <si>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</si>
  <si>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</si>
  <si>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</si>
  <si>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</si>
  <si>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</si>
  <si>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</si>
  <si>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</si>
  <si>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</si>
  <si>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</si>
  <si>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</si>
  <si>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</si>
  <si>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</si>
  <si>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</si>
  <si>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</si>
  <si>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</si>
  <si>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</si>
  <si>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</si>
  <si>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</si>
  <si>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</si>
  <si>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</si>
  <si>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</si>
  <si>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</si>
  <si>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</si>
  <si>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</si>
  <si>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</si>
  <si>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</si>
  <si>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</si>
  <si>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</si>
  <si>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</si>
  <si>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</si>
  <si>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</si>
  <si>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</si>
  <si>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</si>
  <si>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</si>
  <si>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</si>
  <si>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</si>
  <si>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</si>
  <si>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</si>
  <si>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</si>
  <si>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</si>
  <si>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</si>
  <si>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</si>
  <si>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</si>
  <si>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</si>
  <si>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</si>
  <si>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</si>
  <si>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</si>
  <si>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</si>
  <si>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</si>
  <si>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</si>
  <si>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</si>
  <si>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</si>
  <si>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</si>
  <si>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</si>
  <si>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</si>
  <si>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</si>
  <si>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</si>
  <si>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</si>
  <si>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</si>
  <si>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</si>
  <si>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</si>
  <si>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</si>
  <si>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</si>
  <si>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</si>
  <si>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</si>
  <si>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</si>
  <si>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</si>
  <si>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</si>
  <si>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</si>
  <si>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</si>
  <si>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</si>
  <si>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</si>
  <si>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</si>
  <si>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</si>
  <si>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</si>
  <si>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</si>
  <si>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</si>
  <si>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</si>
  <si>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</si>
  <si>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</si>
  <si>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</si>
  <si>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</si>
  <si>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</si>
  <si>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</si>
  <si>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</si>
  <si>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</si>
  <si>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</si>
  <si>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</si>
  <si>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</si>
  <si>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</si>
  <si>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</si>
  <si>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</si>
  <si>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</si>
  <si>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</si>
  <si>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</si>
  <si>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</si>
  <si>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</si>
  <si>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</si>
  <si>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</si>
  <si>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</si>
  <si>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</si>
  <si>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</si>
  <si>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</si>
  <si>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</si>
  <si>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</si>
  <si>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</si>
  <si>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</si>
  <si>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</si>
  <si>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</si>
  <si>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</si>
  <si>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</si>
  <si>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</si>
  <si>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</si>
  <si>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</si>
  <si>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</si>
  <si>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</si>
  <si>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</si>
  <si>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</si>
  <si>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</si>
  <si>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</si>
  <si>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</si>
  <si>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</si>
  <si>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</si>
  <si>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</si>
  <si>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</si>
  <si>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</si>
  <si>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</si>
  <si>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</si>
  <si>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</si>
  <si>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</si>
  <si>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</si>
  <si>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</si>
  <si>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</si>
  <si>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</si>
  <si>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</si>
  <si>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</si>
  <si>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</si>
  <si>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</si>
  <si>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</si>
  <si>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</si>
  <si>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18150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</si>
  <si>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</si>
  <si>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</si>
  <si>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</si>
  <si>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</si>
  <si>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</si>
  <si>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</si>
  <si>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</si>
  <si>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</si>
  <si>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</si>
  <si>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</si>
  <si>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</si>
  <si>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</si>
  <si>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</si>
  <si>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</si>
  <si>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</si>
  <si>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</si>
  <si>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</si>
  <si>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</si>
  <si>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</si>
  <si>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</si>
  <si>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</si>
  <si>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</si>
  <si>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</si>
  <si>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19001</t>
  </si>
  <si>
    <t>CAUCA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</si>
  <si>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</si>
  <si>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</si>
  <si>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</si>
  <si>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</si>
  <si>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</si>
  <si>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</si>
  <si>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</si>
  <si>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</si>
  <si>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</si>
  <si>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</si>
  <si>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</si>
  <si>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</si>
  <si>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</si>
  <si>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</si>
  <si>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</si>
  <si>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</si>
  <si>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</si>
  <si>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</si>
  <si>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</si>
  <si>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</si>
  <si>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</si>
  <si>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</si>
  <si>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</si>
  <si>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</si>
  <si>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</si>
  <si>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</si>
  <si>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</si>
  <si>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</si>
  <si>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</si>
  <si>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</si>
  <si>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</si>
  <si>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</si>
  <si>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</si>
  <si>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</si>
  <si>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</si>
  <si>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</si>
  <si>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</si>
  <si>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</si>
  <si>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</si>
  <si>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</si>
  <si>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</si>
  <si>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</si>
  <si>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</si>
  <si>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</si>
  <si>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</si>
  <si>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</si>
  <si>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</si>
  <si>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</si>
  <si>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</si>
  <si>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</si>
  <si>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</si>
  <si>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</si>
  <si>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</si>
  <si>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</si>
  <si>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</si>
  <si>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</si>
  <si>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</si>
  <si>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</si>
  <si>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</si>
  <si>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</si>
  <si>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</si>
  <si>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</si>
  <si>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</si>
  <si>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</si>
  <si>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</si>
  <si>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</si>
  <si>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</si>
  <si>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</si>
  <si>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</si>
  <si>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</si>
  <si>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</si>
  <si>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</si>
  <si>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</si>
  <si>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</si>
  <si>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</si>
  <si>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</si>
  <si>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</si>
  <si>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</si>
  <si>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</si>
  <si>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</si>
  <si>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</si>
  <si>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</si>
  <si>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</si>
  <si>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</si>
  <si>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</si>
  <si>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</si>
  <si>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</si>
  <si>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</si>
  <si>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</si>
  <si>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</si>
  <si>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</si>
  <si>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</si>
  <si>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</si>
  <si>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</si>
  <si>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</si>
  <si>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</si>
  <si>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</si>
  <si>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</si>
  <si>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</si>
  <si>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</si>
  <si>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</si>
  <si>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</si>
  <si>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</si>
  <si>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</si>
  <si>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</si>
  <si>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</si>
  <si>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</si>
  <si>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</si>
  <si>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</si>
  <si>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</si>
  <si>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</si>
  <si>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</si>
  <si>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</si>
  <si>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</si>
  <si>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</si>
  <si>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</si>
  <si>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</si>
  <si>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</si>
  <si>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</si>
  <si>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</si>
  <si>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</si>
  <si>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</si>
  <si>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</si>
  <si>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</si>
  <si>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</si>
  <si>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</si>
  <si>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</si>
  <si>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</si>
  <si>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</si>
  <si>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</si>
  <si>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</si>
  <si>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23068</t>
  </si>
  <si>
    <t>AYAPEL</t>
  </si>
  <si>
    <t>23079</t>
  </si>
  <si>
    <t>23090</t>
  </si>
  <si>
    <t>CANALETE</t>
  </si>
  <si>
    <t>23162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</si>
  <si>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</si>
  <si>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</si>
  <si>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</si>
  <si>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</si>
  <si>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</si>
  <si>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</si>
  <si>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</si>
  <si>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</si>
  <si>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</si>
  <si>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</si>
  <si>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</si>
  <si>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</si>
  <si>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</si>
  <si>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</si>
  <si>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</si>
  <si>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</si>
  <si>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</si>
  <si>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</si>
  <si>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</si>
  <si>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</si>
  <si>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</si>
  <si>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</si>
  <si>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</si>
  <si>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</si>
  <si>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</si>
  <si>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</si>
  <si>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</si>
  <si>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</si>
  <si>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</si>
  <si>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</si>
  <si>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</si>
  <si>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</si>
  <si>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</si>
  <si>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</si>
  <si>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</si>
  <si>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</si>
  <si>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</si>
  <si>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</si>
  <si>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</si>
  <si>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</si>
  <si>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</si>
  <si>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</si>
  <si>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</si>
  <si>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</si>
  <si>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</si>
  <si>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</si>
  <si>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</si>
  <si>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</si>
  <si>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</si>
  <si>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</si>
  <si>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</si>
  <si>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</si>
  <si>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</si>
  <si>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</si>
  <si>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</si>
  <si>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</si>
  <si>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</si>
  <si>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</si>
  <si>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</si>
  <si>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</si>
  <si>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</si>
  <si>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</si>
  <si>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</si>
  <si>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</si>
  <si>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</si>
  <si>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</si>
  <si>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</si>
  <si>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</si>
  <si>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</si>
  <si>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</si>
  <si>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</si>
  <si>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</si>
  <si>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</si>
  <si>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</si>
  <si>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</si>
  <si>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</si>
  <si>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</si>
  <si>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</si>
  <si>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</si>
  <si>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</si>
  <si>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</si>
  <si>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</si>
  <si>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</si>
  <si>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</si>
  <si>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</si>
  <si>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</si>
  <si>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</si>
  <si>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</si>
  <si>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</si>
  <si>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</si>
  <si>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</si>
  <si>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</si>
  <si>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</si>
  <si>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</si>
  <si>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</si>
  <si>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</si>
  <si>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</si>
  <si>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</si>
  <si>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</si>
  <si>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</si>
  <si>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</si>
  <si>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</si>
  <si>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</si>
  <si>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</si>
  <si>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</si>
  <si>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</si>
  <si>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</si>
  <si>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</si>
  <si>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</si>
  <si>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</si>
  <si>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</si>
  <si>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</si>
  <si>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</si>
  <si>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</si>
  <si>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</si>
  <si>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</si>
  <si>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</si>
  <si>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</si>
  <si>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</si>
  <si>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</si>
  <si>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</si>
  <si>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</si>
  <si>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</si>
  <si>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</si>
  <si>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</si>
  <si>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</si>
  <si>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</si>
  <si>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</si>
  <si>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</si>
  <si>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</si>
  <si>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</si>
  <si>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</si>
  <si>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</si>
  <si>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</si>
  <si>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</si>
  <si>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</si>
  <si>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</si>
  <si>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</si>
  <si>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</si>
  <si>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</si>
  <si>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</si>
  <si>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</si>
  <si>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</si>
  <si>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</si>
  <si>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</si>
  <si>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</si>
  <si>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</si>
  <si>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</si>
  <si>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</si>
  <si>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</si>
  <si>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</si>
  <si>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</si>
  <si>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</si>
  <si>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</si>
  <si>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</si>
  <si>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</si>
  <si>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</si>
  <si>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</si>
  <si>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</si>
  <si>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</si>
  <si>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</si>
  <si>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</si>
  <si>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</si>
  <si>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</si>
  <si>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</si>
  <si>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</si>
  <si>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</si>
  <si>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</si>
  <si>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</si>
  <si>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</si>
  <si>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</si>
  <si>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</si>
  <si>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</si>
  <si>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</si>
  <si>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</si>
  <si>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</si>
  <si>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</si>
  <si>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</si>
  <si>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</si>
  <si>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</si>
  <si>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</si>
  <si>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</si>
  <si>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</si>
  <si>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</si>
  <si>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</si>
  <si>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</si>
  <si>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</si>
  <si>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</si>
  <si>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</si>
  <si>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</si>
  <si>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</si>
  <si>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</si>
  <si>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</si>
  <si>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</si>
  <si>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</si>
  <si>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</si>
  <si>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</si>
  <si>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</si>
  <si>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</si>
  <si>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</si>
  <si>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</si>
  <si>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</si>
  <si>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</si>
  <si>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</si>
  <si>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</si>
  <si>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</si>
  <si>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</si>
  <si>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</si>
  <si>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</si>
  <si>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</si>
  <si>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</si>
  <si>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</si>
  <si>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</si>
  <si>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</si>
  <si>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</si>
  <si>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</si>
  <si>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</si>
  <si>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</si>
  <si>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</si>
  <si>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</si>
  <si>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</si>
  <si>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</si>
  <si>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</si>
  <si>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</si>
  <si>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</si>
  <si>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</si>
  <si>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</si>
  <si>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</si>
  <si>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</si>
  <si>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</si>
  <si>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</si>
  <si>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</si>
  <si>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</si>
  <si>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</si>
  <si>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</si>
  <si>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</si>
  <si>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</si>
  <si>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</si>
  <si>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</si>
  <si>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</si>
  <si>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</si>
  <si>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</si>
  <si>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</si>
  <si>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</si>
  <si>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</si>
  <si>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</si>
  <si>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</si>
  <si>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</si>
  <si>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</si>
  <si>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</si>
  <si>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</si>
  <si>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</si>
  <si>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</si>
  <si>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</si>
  <si>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</si>
  <si>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</si>
  <si>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</si>
  <si>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</si>
  <si>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</si>
  <si>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</si>
  <si>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</si>
  <si>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</si>
  <si>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</si>
  <si>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</si>
  <si>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</si>
  <si>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</si>
  <si>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</si>
  <si>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</si>
  <si>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25898</t>
  </si>
  <si>
    <t>ZIPACÓN</t>
  </si>
  <si>
    <t>25899</t>
  </si>
  <si>
    <t>27001</t>
  </si>
  <si>
    <t>CHOCO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</si>
  <si>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</si>
  <si>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</si>
  <si>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</si>
  <si>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</si>
  <si>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</si>
  <si>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</si>
  <si>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</si>
  <si>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</si>
  <si>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</si>
  <si>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</si>
  <si>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</si>
  <si>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</si>
  <si>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</si>
  <si>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</si>
  <si>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</si>
  <si>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</si>
  <si>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</si>
  <si>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</si>
  <si>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</si>
  <si>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</si>
  <si>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</si>
  <si>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</si>
  <si>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</si>
  <si>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</si>
  <si>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</si>
  <si>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</si>
  <si>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</si>
  <si>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</si>
  <si>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</si>
  <si>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</si>
  <si>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</si>
  <si>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</si>
  <si>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</si>
  <si>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</si>
  <si>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</si>
  <si>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</si>
  <si>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</si>
  <si>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</si>
  <si>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</si>
  <si>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</si>
  <si>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</si>
  <si>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</si>
  <si>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</si>
  <si>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</si>
  <si>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</si>
  <si>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</si>
  <si>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</si>
  <si>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</si>
  <si>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</si>
  <si>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</si>
  <si>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</si>
  <si>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</si>
  <si>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</si>
  <si>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</si>
  <si>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</si>
  <si>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</si>
  <si>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</si>
  <si>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</si>
  <si>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</si>
  <si>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</si>
  <si>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</si>
  <si>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</si>
  <si>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</si>
  <si>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</si>
  <si>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</si>
  <si>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</si>
  <si>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</si>
  <si>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</si>
  <si>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</si>
  <si>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</si>
  <si>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</si>
  <si>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</si>
  <si>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</si>
  <si>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</si>
  <si>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</si>
  <si>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</si>
  <si>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</si>
  <si>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</si>
  <si>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</si>
  <si>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</si>
  <si>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</si>
  <si>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</si>
  <si>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</si>
  <si>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</si>
  <si>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</si>
  <si>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</si>
  <si>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</si>
  <si>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</si>
  <si>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</si>
  <si>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</si>
  <si>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</si>
  <si>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</si>
  <si>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</si>
  <si>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</si>
  <si>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</si>
  <si>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</si>
  <si>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</si>
  <si>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</si>
  <si>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</si>
  <si>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</si>
  <si>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</si>
  <si>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</si>
  <si>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</si>
  <si>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</si>
  <si>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</si>
  <si>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</si>
  <si>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</si>
  <si>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</si>
  <si>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</si>
  <si>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</si>
  <si>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</si>
  <si>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</si>
  <si>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</si>
  <si>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</si>
  <si>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</si>
  <si>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</si>
  <si>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</si>
  <si>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</si>
  <si>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</si>
  <si>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</si>
  <si>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</si>
  <si>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</si>
  <si>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</si>
  <si>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</si>
  <si>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</si>
  <si>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</si>
  <si>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</si>
  <si>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</si>
  <si>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</si>
  <si>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</si>
  <si>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</si>
  <si>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</si>
  <si>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</si>
  <si>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</si>
  <si>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</si>
  <si>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</si>
  <si>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</si>
  <si>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</si>
  <si>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</si>
  <si>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</si>
  <si>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</si>
  <si>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</si>
  <si>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</si>
  <si>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</si>
  <si>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</si>
  <si>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</si>
  <si>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</si>
  <si>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</si>
  <si>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</si>
  <si>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</si>
  <si>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</si>
  <si>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</si>
  <si>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</si>
  <si>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</si>
  <si>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</si>
  <si>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</si>
  <si>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</si>
  <si>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</si>
  <si>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</si>
  <si>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</si>
  <si>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</si>
  <si>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</si>
  <si>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</si>
  <si>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</si>
  <si>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</si>
  <si>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</si>
  <si>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</si>
  <si>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</si>
  <si>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</si>
  <si>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</si>
  <si>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</si>
  <si>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47205</t>
  </si>
  <si>
    <t>47245</t>
  </si>
  <si>
    <t>EL BANCO</t>
  </si>
  <si>
    <t>47258</t>
  </si>
  <si>
    <t>EL PIÑON</t>
  </si>
  <si>
    <t>47268</t>
  </si>
  <si>
    <t>47288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</si>
  <si>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</si>
  <si>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</si>
  <si>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</si>
  <si>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</si>
  <si>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</si>
  <si>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</si>
  <si>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</si>
  <si>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</si>
  <si>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</si>
  <si>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</si>
  <si>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</si>
  <si>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</si>
  <si>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</si>
  <si>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</si>
  <si>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</si>
  <si>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</si>
  <si>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</si>
  <si>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</si>
  <si>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</si>
  <si>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</si>
  <si>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</si>
  <si>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</si>
  <si>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</si>
  <si>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</si>
  <si>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</si>
  <si>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</si>
  <si>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</si>
  <si>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</si>
  <si>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</si>
  <si>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</si>
  <si>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</si>
  <si>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</si>
  <si>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</si>
  <si>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</si>
  <si>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</si>
  <si>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</si>
  <si>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</si>
  <si>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</si>
  <si>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</si>
  <si>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</si>
  <si>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</si>
  <si>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</si>
  <si>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</si>
  <si>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</si>
  <si>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</si>
  <si>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</si>
  <si>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</si>
  <si>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</si>
  <si>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</si>
  <si>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</si>
  <si>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</si>
  <si>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</si>
  <si>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</si>
  <si>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</si>
  <si>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</si>
  <si>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</si>
  <si>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</si>
  <si>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</si>
  <si>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</si>
  <si>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</si>
  <si>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</si>
  <si>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</si>
  <si>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</si>
  <si>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</si>
  <si>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</si>
  <si>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</si>
  <si>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</si>
  <si>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</si>
  <si>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</si>
  <si>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</si>
  <si>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</si>
  <si>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</si>
  <si>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</si>
  <si>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50573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</si>
  <si>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</si>
  <si>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</si>
  <si>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</si>
  <si>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</si>
  <si>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</si>
  <si>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</si>
  <si>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</si>
  <si>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</si>
  <si>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</si>
  <si>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</si>
  <si>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</si>
  <si>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</si>
  <si>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</si>
  <si>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</si>
  <si>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</si>
  <si>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</si>
  <si>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</si>
  <si>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</si>
  <si>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</si>
  <si>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</si>
  <si>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</si>
  <si>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</si>
  <si>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</si>
  <si>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</si>
  <si>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</si>
  <si>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</si>
  <si>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</si>
  <si>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</si>
  <si>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</si>
  <si>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</si>
  <si>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</si>
  <si>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</si>
  <si>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</si>
  <si>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</si>
  <si>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</si>
  <si>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</si>
  <si>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</si>
  <si>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</si>
  <si>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</si>
  <si>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</si>
  <si>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</si>
  <si>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</si>
  <si>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</si>
  <si>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</si>
  <si>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</si>
  <si>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</si>
  <si>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</si>
  <si>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</si>
  <si>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</si>
  <si>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</si>
  <si>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</si>
  <si>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</si>
  <si>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</si>
  <si>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</si>
  <si>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</si>
  <si>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</si>
  <si>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</si>
  <si>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</si>
  <si>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</si>
  <si>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</si>
  <si>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</si>
  <si>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</si>
  <si>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</si>
  <si>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</si>
  <si>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</si>
  <si>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</si>
  <si>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</si>
  <si>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</si>
  <si>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</si>
  <si>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</si>
  <si>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</si>
  <si>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</si>
  <si>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</si>
  <si>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</si>
  <si>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</si>
  <si>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</si>
  <si>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</si>
  <si>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</si>
  <si>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</si>
  <si>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</si>
  <si>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</si>
  <si>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</si>
  <si>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</si>
  <si>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</si>
  <si>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</si>
  <si>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</si>
  <si>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</si>
  <si>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</si>
  <si>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</si>
  <si>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</si>
  <si>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</si>
  <si>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</si>
  <si>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</si>
  <si>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</si>
  <si>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</si>
  <si>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</si>
  <si>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</si>
  <si>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</si>
  <si>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</si>
  <si>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</si>
  <si>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</si>
  <si>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</si>
  <si>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</si>
  <si>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</si>
  <si>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</si>
  <si>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</si>
  <si>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</si>
  <si>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</si>
  <si>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</si>
  <si>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</si>
  <si>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</si>
  <si>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</si>
  <si>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</si>
  <si>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</si>
  <si>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</si>
  <si>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</si>
  <si>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</si>
  <si>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</si>
  <si>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</si>
  <si>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</si>
  <si>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</si>
  <si>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</si>
  <si>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</si>
  <si>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</si>
  <si>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</si>
  <si>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</si>
  <si>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</si>
  <si>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</si>
  <si>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</si>
  <si>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</si>
  <si>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</si>
  <si>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</si>
  <si>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</si>
  <si>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</si>
  <si>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</si>
  <si>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</si>
  <si>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</si>
  <si>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</si>
  <si>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</si>
  <si>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</si>
  <si>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</si>
  <si>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</si>
  <si>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</si>
  <si>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</si>
  <si>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</si>
  <si>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</si>
  <si>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</si>
  <si>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</si>
  <si>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</si>
  <si>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</si>
  <si>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</si>
  <si>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</si>
  <si>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</si>
  <si>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</si>
  <si>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</si>
  <si>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</si>
  <si>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</si>
  <si>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</si>
  <si>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</si>
  <si>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</si>
  <si>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</si>
  <si>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</si>
  <si>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</si>
  <si>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</si>
  <si>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</si>
  <si>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</si>
  <si>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</si>
  <si>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</si>
  <si>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</si>
  <si>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</si>
  <si>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</si>
  <si>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</si>
  <si>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</si>
  <si>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</si>
  <si>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</si>
  <si>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</si>
  <si>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</si>
  <si>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</si>
  <si>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</si>
  <si>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</si>
  <si>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</si>
  <si>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</si>
  <si>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</si>
  <si>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</si>
  <si>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</si>
  <si>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</si>
  <si>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</si>
  <si>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</si>
  <si>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</si>
  <si>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</si>
  <si>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</si>
  <si>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</si>
  <si>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</si>
  <si>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</si>
  <si>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</si>
  <si>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</si>
  <si>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</si>
  <si>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</si>
  <si>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</si>
  <si>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</si>
  <si>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</si>
  <si>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</si>
  <si>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</si>
  <si>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</si>
  <si>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</si>
  <si>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</si>
  <si>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</si>
  <si>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</si>
  <si>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</si>
  <si>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</si>
  <si>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</si>
  <si>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</si>
  <si>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</si>
  <si>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</si>
  <si>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</si>
  <si>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</si>
  <si>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</si>
  <si>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</si>
  <si>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</si>
  <si>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</si>
  <si>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</si>
  <si>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</si>
  <si>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</si>
  <si>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</si>
  <si>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</si>
  <si>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</si>
  <si>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</si>
  <si>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</si>
  <si>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</si>
  <si>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</si>
  <si>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</si>
  <si>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</si>
  <si>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</si>
  <si>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</si>
  <si>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</si>
  <si>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66075</t>
  </si>
  <si>
    <t>66088</t>
  </si>
  <si>
    <t>BELÉN DE UMBRÍA</t>
  </si>
  <si>
    <t>66170</t>
  </si>
  <si>
    <t>DOSQUEBRADAS</t>
  </si>
  <si>
    <t>66318</t>
  </si>
  <si>
    <t>66383</t>
  </si>
  <si>
    <t>LA CELIA</t>
  </si>
  <si>
    <t>66400</t>
  </si>
  <si>
    <t>LA VIRGINIA</t>
  </si>
  <si>
    <t>66440</t>
  </si>
  <si>
    <t>MARSELLA</t>
  </si>
  <si>
    <t>66456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</si>
  <si>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</si>
  <si>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</si>
  <si>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</si>
  <si>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</si>
  <si>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</si>
  <si>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</si>
  <si>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</si>
  <si>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</si>
  <si>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</si>
  <si>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</si>
  <si>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</si>
  <si>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</si>
  <si>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</si>
  <si>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</si>
  <si>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</si>
  <si>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</si>
  <si>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</si>
  <si>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</si>
  <si>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</si>
  <si>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</si>
  <si>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</si>
  <si>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</si>
  <si>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</si>
  <si>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</si>
  <si>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</si>
  <si>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</si>
  <si>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</si>
  <si>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</si>
  <si>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</si>
  <si>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</si>
  <si>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</si>
  <si>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</si>
  <si>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</si>
  <si>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</si>
  <si>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</si>
  <si>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</si>
  <si>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</si>
  <si>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</si>
  <si>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</si>
  <si>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</si>
  <si>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</si>
  <si>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</si>
  <si>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</si>
  <si>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</si>
  <si>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</si>
  <si>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</si>
  <si>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</si>
  <si>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</si>
  <si>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</si>
  <si>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</si>
  <si>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</si>
  <si>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</si>
  <si>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</si>
  <si>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</si>
  <si>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</si>
  <si>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</si>
  <si>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</si>
  <si>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</si>
  <si>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</si>
  <si>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</si>
  <si>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</si>
  <si>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</si>
  <si>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</si>
  <si>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</si>
  <si>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</si>
  <si>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</si>
  <si>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</si>
  <si>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</si>
  <si>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</si>
  <si>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</si>
  <si>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</si>
  <si>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</si>
  <si>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</si>
  <si>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</si>
  <si>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</si>
  <si>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</si>
  <si>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</si>
  <si>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</si>
  <si>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</si>
  <si>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</si>
  <si>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</si>
  <si>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</si>
  <si>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</si>
  <si>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</si>
  <si>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</si>
  <si>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</si>
  <si>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</si>
  <si>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</si>
  <si>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</si>
  <si>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</si>
  <si>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</si>
  <si>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</si>
  <si>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</si>
  <si>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</si>
  <si>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</si>
  <si>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</si>
  <si>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</si>
  <si>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</si>
  <si>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</si>
  <si>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</si>
  <si>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</si>
  <si>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</si>
  <si>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</si>
  <si>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</si>
  <si>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</si>
  <si>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</si>
  <si>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</si>
  <si>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</si>
  <si>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</si>
  <si>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</si>
  <si>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</si>
  <si>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</si>
  <si>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</si>
  <si>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</si>
  <si>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</si>
  <si>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</si>
  <si>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</si>
  <si>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</si>
  <si>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</si>
  <si>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</si>
  <si>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</si>
  <si>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</si>
  <si>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</si>
  <si>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</si>
  <si>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</si>
  <si>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</si>
  <si>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</si>
  <si>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</si>
  <si>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</si>
  <si>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</si>
  <si>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</si>
  <si>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</si>
  <si>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</si>
  <si>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</si>
  <si>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</si>
  <si>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</si>
  <si>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</si>
  <si>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</si>
  <si>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</si>
  <si>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</si>
  <si>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</si>
  <si>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</si>
  <si>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</si>
  <si>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</si>
  <si>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</si>
  <si>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</si>
  <si>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</si>
  <si>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</si>
  <si>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</si>
  <si>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</si>
  <si>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</si>
  <si>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</si>
  <si>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</si>
  <si>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</si>
  <si>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</si>
  <si>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</si>
  <si>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</si>
  <si>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</si>
  <si>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</si>
  <si>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</si>
  <si>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</si>
  <si>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</si>
  <si>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</si>
  <si>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</si>
  <si>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</si>
  <si>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</si>
  <si>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</si>
  <si>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</si>
  <si>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</si>
  <si>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</si>
  <si>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</si>
  <si>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</si>
  <si>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</si>
  <si>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</si>
  <si>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</si>
  <si>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</si>
  <si>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</si>
  <si>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</si>
  <si>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</si>
  <si>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</si>
  <si>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</si>
  <si>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</si>
  <si>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</si>
  <si>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</si>
  <si>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</si>
  <si>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</si>
  <si>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</si>
  <si>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</si>
  <si>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</si>
  <si>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</si>
  <si>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</si>
  <si>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</si>
  <si>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</si>
  <si>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</si>
  <si>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</si>
  <si>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</si>
  <si>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</si>
  <si>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</si>
  <si>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</si>
  <si>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</si>
  <si>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</si>
  <si>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</si>
  <si>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</si>
  <si>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</si>
  <si>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</si>
  <si>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</si>
  <si>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</si>
  <si>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</si>
  <si>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</si>
  <si>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</si>
  <si>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</si>
  <si>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</si>
  <si>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</si>
  <si>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</si>
  <si>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</si>
  <si>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</si>
  <si>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</si>
  <si>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</si>
  <si>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</si>
  <si>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</si>
  <si>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</si>
  <si>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</si>
  <si>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</si>
  <si>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</si>
  <si>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</si>
  <si>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</si>
  <si>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</si>
  <si>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</si>
  <si>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</si>
  <si>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</si>
  <si>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</si>
  <si>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</si>
  <si>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</si>
  <si>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</si>
  <si>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</si>
  <si>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</si>
  <si>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</si>
  <si>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</si>
  <si>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</si>
  <si>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</si>
  <si>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</si>
  <si>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</si>
  <si>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</si>
  <si>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</si>
  <si>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</si>
  <si>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</si>
  <si>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</si>
  <si>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</si>
  <si>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</si>
  <si>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</si>
  <si>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</si>
  <si>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</si>
  <si>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</si>
  <si>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</si>
  <si>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</si>
  <si>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</si>
  <si>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</si>
  <si>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</si>
  <si>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</si>
  <si>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</si>
  <si>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</si>
  <si>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</si>
  <si>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</si>
  <si>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</si>
  <si>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</si>
  <si>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</si>
  <si>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</si>
  <si>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</si>
  <si>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</si>
  <si>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</si>
  <si>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</si>
  <si>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</si>
  <si>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</si>
  <si>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</si>
  <si>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</si>
  <si>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</si>
  <si>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</si>
  <si>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</si>
  <si>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</si>
  <si>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</si>
  <si>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</si>
  <si>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</si>
  <si>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</si>
  <si>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</si>
  <si>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</si>
  <si>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</si>
  <si>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</si>
  <si>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</si>
  <si>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</si>
  <si>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</si>
  <si>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</si>
  <si>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</si>
  <si>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</si>
  <si>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</si>
  <si>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</si>
  <si>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</si>
  <si>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</si>
  <si>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</si>
  <si>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</si>
  <si>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</si>
  <si>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</si>
  <si>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</si>
  <si>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</si>
  <si>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</si>
  <si>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</si>
  <si>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</si>
  <si>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</si>
  <si>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</si>
  <si>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</si>
  <si>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</si>
  <si>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</si>
  <si>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</si>
  <si>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</si>
  <si>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</si>
  <si>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</si>
  <si>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</si>
  <si>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</si>
  <si>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</si>
  <si>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</si>
  <si>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</si>
  <si>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</si>
  <si>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</si>
  <si>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</si>
  <si>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</si>
  <si>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</si>
  <si>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</si>
  <si>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</si>
  <si>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</si>
  <si>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</si>
  <si>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</si>
  <si>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</si>
  <si>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</si>
  <si>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</si>
  <si>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</si>
  <si>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</si>
  <si>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</si>
  <si>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</si>
  <si>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</si>
  <si>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</si>
  <si>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</si>
  <si>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</si>
  <si>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</si>
  <si>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</si>
  <si>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</si>
  <si>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</si>
  <si>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</si>
  <si>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</si>
  <si>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</si>
  <si>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</si>
  <si>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</si>
  <si>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</si>
  <si>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</si>
  <si>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</si>
  <si>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</si>
  <si>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</si>
  <si>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</si>
  <si>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</si>
  <si>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</si>
  <si>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</si>
  <si>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</si>
  <si>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</si>
  <si>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</si>
  <si>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</si>
  <si>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</si>
  <si>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</si>
  <si>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</si>
  <si>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</si>
  <si>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</si>
  <si>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</si>
  <si>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</si>
  <si>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</si>
  <si>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</si>
  <si>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</si>
  <si>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</si>
  <si>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</si>
  <si>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</si>
  <si>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</si>
  <si>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</si>
  <si>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</si>
  <si>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</si>
  <si>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</si>
  <si>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</si>
  <si>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</si>
  <si>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</si>
  <si>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</si>
  <si>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</si>
  <si>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</si>
  <si>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</si>
  <si>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</si>
  <si>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</si>
  <si>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</si>
  <si>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</si>
  <si>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</si>
  <si>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</si>
  <si>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</si>
  <si>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</si>
  <si>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</si>
  <si>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</si>
  <si>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</si>
  <si>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</si>
  <si>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</si>
  <si>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</si>
  <si>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</si>
  <si>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</si>
  <si>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</si>
  <si>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</si>
  <si>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</si>
  <si>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</si>
  <si>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</si>
  <si>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</si>
  <si>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85162</t>
  </si>
  <si>
    <t>MONTERREY</t>
  </si>
  <si>
    <t>85225</t>
  </si>
  <si>
    <t>85230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</si>
  <si>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</si>
  <si>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</si>
  <si>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</si>
  <si>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</si>
  <si>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</si>
  <si>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</si>
  <si>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</si>
  <si>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</si>
  <si>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</si>
  <si>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</si>
  <si>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</si>
  <si>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</si>
  <si>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</si>
  <si>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</si>
  <si>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</si>
  <si>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</si>
  <si>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</si>
  <si>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</si>
  <si>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</si>
  <si>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</si>
  <si>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</si>
  <si>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</si>
  <si>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</si>
  <si>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</si>
  <si>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</si>
  <si>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</si>
  <si>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</si>
  <si>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</si>
  <si>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</si>
  <si>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</si>
  <si>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</si>
  <si>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</si>
  <si>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</si>
  <si>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</si>
  <si>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</si>
  <si>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</si>
  <si>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</si>
  <si>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</si>
  <si>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</si>
  <si>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</si>
  <si>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</si>
  <si>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</si>
  <si>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</si>
  <si>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</si>
  <si>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</si>
  <si>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</si>
  <si>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</si>
  <si>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</si>
  <si>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</si>
  <si>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</si>
  <si>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</si>
  <si>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</si>
  <si>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</si>
  <si>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</si>
  <si>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</si>
  <si>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</si>
  <si>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</si>
  <si>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</si>
  <si>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</si>
  <si>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</si>
  <si>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</si>
  <si>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</si>
  <si>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</si>
  <si>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</si>
  <si>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</si>
  <si>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</si>
  <si>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</si>
  <si>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</si>
  <si>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</si>
  <si>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</si>
  <si>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</si>
  <si>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</si>
  <si>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</si>
  <si>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</si>
  <si>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</si>
  <si>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</si>
  <si>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</si>
  <si>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</si>
  <si>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</si>
  <si>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</si>
  <si>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TOTAL </t>
  </si>
  <si>
    <t>MEDELLIN</t>
  </si>
  <si>
    <t>CUCUTA</t>
  </si>
  <si>
    <t>MONTERIA</t>
  </si>
  <si>
    <t>IBAGUE</t>
  </si>
  <si>
    <t>GUAYATA</t>
  </si>
  <si>
    <t>MALAGA</t>
  </si>
  <si>
    <t>PUERTO LOPEZ</t>
  </si>
  <si>
    <t>PUERTO GAITAN</t>
  </si>
  <si>
    <t>CIENAGA</t>
  </si>
  <si>
    <t>EL RETEN</t>
  </si>
  <si>
    <t>FUNDACION</t>
  </si>
  <si>
    <t>ABRIAQUI</t>
  </si>
  <si>
    <t>AMAGA</t>
  </si>
  <si>
    <t>SANTA BARBARA</t>
  </si>
  <si>
    <t>QUIBDO</t>
  </si>
  <si>
    <t>POPAYAN</t>
  </si>
  <si>
    <t>ALEJANDRIA</t>
  </si>
  <si>
    <t>ANGELOPOLIS</t>
  </si>
  <si>
    <t>ANORI</t>
  </si>
  <si>
    <t>MUTATA</t>
  </si>
  <si>
    <t>MURINDO</t>
  </si>
  <si>
    <t>NECHI</t>
  </si>
  <si>
    <t>NECOCLI</t>
  </si>
  <si>
    <t>SOPETRAN</t>
  </si>
  <si>
    <t>YALI</t>
  </si>
  <si>
    <t>ACHI</t>
  </si>
  <si>
    <t>BELEN DE LOS ANDAQUIES</t>
  </si>
  <si>
    <t>VALPARAISO</t>
  </si>
  <si>
    <t>MISTRATO</t>
  </si>
  <si>
    <t>OROCUE</t>
  </si>
  <si>
    <t>BUGA</t>
  </si>
  <si>
    <t>CERETE</t>
  </si>
  <si>
    <t>FUSAGASUGA</t>
  </si>
  <si>
    <t>GUATICA</t>
  </si>
  <si>
    <t>ZIPAQUIRA</t>
  </si>
  <si>
    <t>APIA</t>
  </si>
  <si>
    <t>APARTADO</t>
  </si>
  <si>
    <t>TULUA</t>
  </si>
  <si>
    <t>MONTELIBANO</t>
  </si>
  <si>
    <t>MOMPOS</t>
  </si>
  <si>
    <t>MANI</t>
  </si>
  <si>
    <t>PUERTO BERRIO</t>
  </si>
  <si>
    <t>MONIQUIRA</t>
  </si>
  <si>
    <t>JARDIN</t>
  </si>
  <si>
    <t>YACOPI</t>
  </si>
  <si>
    <t>CURITI</t>
  </si>
  <si>
    <t>MITU</t>
  </si>
  <si>
    <t>NUNCHIA</t>
  </si>
  <si>
    <t xml:space="preserve">SAN JOSE DE URE  </t>
  </si>
  <si>
    <t>NOMBRE DEL MUNICIPIO</t>
  </si>
  <si>
    <t>NOMBRE DEL DEPARTAMENTO</t>
  </si>
  <si>
    <t>CODIGO DANE</t>
  </si>
  <si>
    <t>CARTAGENA DEL CHAIRA</t>
  </si>
  <si>
    <t>TIPO DE MUNICIPIO</t>
  </si>
  <si>
    <t>Normal</t>
  </si>
  <si>
    <t>Conurbado</t>
  </si>
  <si>
    <t>Especial</t>
  </si>
  <si>
    <t xml:space="preserve">RECURSOS ART 217 L100/93 ADMINISTRAN DIRECTAMENTE LAS CCF </t>
  </si>
  <si>
    <t>AFILIADOS EN BDUA</t>
  </si>
  <si>
    <t>POBLACIÓN POBRE NO ASEGURADA</t>
  </si>
  <si>
    <t>COSTO POBLACIÓN POBRE NO ASEGURADA</t>
  </si>
  <si>
    <t>COSTO TOTAL POBLACIÓN POBRE NO ASEGURADA</t>
  </si>
  <si>
    <t xml:space="preserve">COSTO ESPERADO POBLACIÓN POBRE NO ASEGURADA ENERO-DICIEMBRE </t>
  </si>
  <si>
    <t>FOSYGA Y PGN  ENERO-DICIEMBRE 2013</t>
  </si>
  <si>
    <t>RECURSOS  ESTIMADOS POR FUENTE DE  FINANCIACION PARA LA VIGENCIA ENERO-DICIEMBRE 2013</t>
  </si>
  <si>
    <t>COSTO TOTAL  ESTIMADO            ENERO -DICIEMBRE DE 2013</t>
  </si>
  <si>
    <t>ESTIMACIÓN DE LA POBLACIÓN POBRE NO ASEGURADA</t>
  </si>
  <si>
    <r>
      <t xml:space="preserve">ESTIMADO RECURSOS ESFUERZO PROPIO </t>
    </r>
    <r>
      <rPr>
        <b/>
        <sz val="8"/>
        <color rgb="FFFF0000"/>
        <rFont val="Arial"/>
        <family val="2"/>
      </rPr>
      <t>MUNICIPIO -2013</t>
    </r>
  </si>
  <si>
    <r>
      <t xml:space="preserve"> TOTAL RECURSOS ESFUERZO PROPIO </t>
    </r>
    <r>
      <rPr>
        <b/>
        <sz val="8"/>
        <color indexed="10"/>
        <rFont val="Arial"/>
        <family val="2"/>
      </rPr>
      <t>DEPARTAMENTO - 2013</t>
    </r>
    <r>
      <rPr>
        <b/>
        <sz val="8"/>
        <color indexed="8"/>
        <rFont val="Arial"/>
        <family val="2"/>
      </rPr>
      <t xml:space="preserve"> </t>
    </r>
  </si>
  <si>
    <t>La ejecución de estos recursos dependerá de la afiliación de la PPNA en el año 2013 y en ningún caso constituye una obligación por parte del FOSYGA. En tal sentido al cierre de la vigencia fiscal las entidades territoriales deberán ajustar el monto apropiado y  ejecución de acuerdo con la liquidación mensual de afiliados (LMA)</t>
  </si>
  <si>
    <t>COMFAMA</t>
  </si>
  <si>
    <t>COMFAMIL. CARTAGENA</t>
  </si>
  <si>
    <t>COMFABOY</t>
  </si>
  <si>
    <t>COMFACOR - CORDOBA</t>
  </si>
  <si>
    <t>CAFAM</t>
  </si>
  <si>
    <t>C.C.F. GUAJIRA</t>
  </si>
  <si>
    <t>COMFAMILIAR DEL HUILA</t>
  </si>
  <si>
    <t>COMFAMILIAR NARIÑO</t>
  </si>
  <si>
    <t>COMFASUCRE</t>
  </si>
  <si>
    <t>COMFANORTE</t>
  </si>
  <si>
    <t>COMFAORIENTE</t>
  </si>
  <si>
    <t>COMFACUNDI</t>
  </si>
  <si>
    <t>CAJACOPI B/QUILLA</t>
  </si>
  <si>
    <t>COLSUBSIDIO</t>
  </si>
  <si>
    <t>CCF002</t>
  </si>
  <si>
    <t>CCF007</t>
  </si>
  <si>
    <t>CCF009</t>
  </si>
  <si>
    <t>CCF015</t>
  </si>
  <si>
    <t>CCF018</t>
  </si>
  <si>
    <t>CCF023</t>
  </si>
  <si>
    <t>CCF024</t>
  </si>
  <si>
    <t>CCF027</t>
  </si>
  <si>
    <t>CCF033</t>
  </si>
  <si>
    <t>CCF045</t>
  </si>
  <si>
    <t>CCF049</t>
  </si>
  <si>
    <t>CCF053</t>
  </si>
  <si>
    <t>CCF055</t>
  </si>
  <si>
    <t>CCF101</t>
  </si>
  <si>
    <t>CÓDIGO DANE</t>
  </si>
  <si>
    <t xml:space="preserve">NOMBRE DEL DEPARTAMENTO </t>
  </si>
  <si>
    <t>DIST. FINAL</t>
  </si>
  <si>
    <t>TOTAL</t>
  </si>
  <si>
    <t xml:space="preserve">CAJICA </t>
  </si>
  <si>
    <t xml:space="preserve">CHIA </t>
  </si>
  <si>
    <t xml:space="preserve">CUCUNUBA </t>
  </si>
  <si>
    <t xml:space="preserve">PACHO </t>
  </si>
  <si>
    <t xml:space="preserve">TIBACUY </t>
  </si>
  <si>
    <t>DISTRIBUCIÓN CAJAS DE COMPENSACIÓN FAMILIAR QUE ADMINISTRAN - 2013</t>
  </si>
  <si>
    <t>conurbado</t>
  </si>
  <si>
    <t xml:space="preserve">ULTIMA DOCEAVA CONPES 158 </t>
  </si>
  <si>
    <t xml:space="preserve">UNIDAD DE PAGO POR CAPITACIÓN </t>
  </si>
  <si>
    <t xml:space="preserve">ESTIMADO SISTEMA GENERAL DE PARTICIPACIONES DE RÉGIMEN SUBSIDIADO (11/12) CONPES 160 </t>
  </si>
  <si>
    <t xml:space="preserve">TOTAL AFILIADOS BDUA (DICIEMBRE DE 2012) </t>
  </si>
  <si>
    <t>UPC PROMEDIO PONDERADO (LMA MES DE ENERO DE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</si>
</sst>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_-* #,##0.00_-;\-* #,##0.00_-;_-* &quot;-&quot;??_-;_-@_-"/>
    <numFmt numFmtId="167" formatCode="_-* #,##0_-;\-* #,##0_-;_-* &quot;-&quot;??_-;_-@_-"/>
    <numFmt numFmtId="168" formatCode="_ * #,##0_ ;_ * \-#,##0_ ;_ * &quot;-&quot;??_ ;_ @_ "/>
    <numFmt numFmtId="169" formatCode="_-* #,##0.00\ _P_t_a_-;\-* #,##0.00\ _P_t_a_-;_-* &quot;-&quot;??\ _P_t_a_-;_-@_-"/>
    <numFmt numFmtId="170" formatCode="#."/>
    <numFmt numFmtId="171" formatCode="_ [$€-2]\ * #,##0.00_ ;_ [$€-2]\ * \-#,##0.00_ ;_ [$€-2]\ * &quot;-&quot;??_ "/>
    <numFmt numFmtId="172" formatCode="_ &quot;$&quot;\ * #,##0.00_ ;_ &quot;$&quot;\ * \-#,##0.00_ ;_ &quot;$&quot;\ * &quot;-&quot;??_ ;_ @_ "/>
    <numFmt numFmtId="173" formatCode="_(* #,##0_);_(* \(#,##0\);_(* &quot;-&quot;??_);_(@_)"/>
    <numFmt numFmtId="174" formatCode="_-[$€-2]* #,##0.00_-;\-[$€-2]* #,##0.00_-;_-[$€-2]* &quot;-&quot;??_-"/>
    <numFmt numFmtId="175" formatCode="&quot;$&quot;\ #,##0;&quot;$&quot;\ \-#,##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"/>
      <color indexed="16"/>
      <name val="Courier"/>
      <family val="3"/>
    </font>
    <font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8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4">
    <xf numFmtId="0" fontId="0" fillId="0" borderId="0"/>
    <xf numFmtId="170" fontId="39" fillId="0" borderId="0">
      <protection locked="0"/>
    </xf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2" fillId="22" borderId="1" applyNumberFormat="0" applyAlignment="0" applyProtection="0"/>
    <xf numFmtId="0" fontId="12" fillId="22" borderId="1" applyNumberFormat="0" applyAlignment="0" applyProtection="0"/>
    <xf numFmtId="0" fontId="41" fillId="23" borderId="1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6" fillId="7" borderId="1" applyNumberFormat="0" applyAlignment="0" applyProtection="0"/>
    <xf numFmtId="0" fontId="16" fillId="13" borderId="1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40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5" fillId="0" borderId="7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0" fillId="13" borderId="0" applyNumberFormat="0" applyBorder="0" applyAlignment="0" applyProtection="0"/>
    <xf numFmtId="0" fontId="43" fillId="13" borderId="0" applyNumberFormat="0" applyBorder="0" applyAlignment="0" applyProtection="0"/>
    <xf numFmtId="0" fontId="7" fillId="0" borderId="0"/>
    <xf numFmtId="0" fontId="48" fillId="0" borderId="0"/>
    <xf numFmtId="0" fontId="4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8" fillId="0" borderId="0"/>
    <xf numFmtId="0" fontId="6" fillId="0" borderId="0"/>
    <xf numFmtId="0" fontId="37" fillId="10" borderId="8" applyNumberFormat="0" applyFont="0" applyAlignment="0" applyProtection="0"/>
    <xf numFmtId="0" fontId="7" fillId="10" borderId="8" applyNumberFormat="0" applyFont="0" applyAlignment="0" applyProtection="0"/>
    <xf numFmtId="0" fontId="21" fillId="22" borderId="9" applyNumberForma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22" borderId="9" applyNumberFormat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44" fillId="0" borderId="10" applyNumberFormat="0" applyFill="0" applyAlignment="0" applyProtection="0"/>
    <xf numFmtId="0" fontId="19" fillId="0" borderId="6" applyNumberFormat="0" applyFill="0" applyAlignment="0" applyProtection="0"/>
    <xf numFmtId="0" fontId="45" fillId="0" borderId="11" applyNumberFormat="0" applyFill="0" applyAlignment="0" applyProtection="0"/>
    <xf numFmtId="0" fontId="15" fillId="0" borderId="7" applyNumberFormat="0" applyFill="0" applyAlignment="0" applyProtection="0"/>
    <xf numFmtId="0" fontId="42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13" fillId="24" borderId="2" applyNumberFormat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6" fillId="10" borderId="8" applyNumberFormat="0" applyFont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123">
    <xf numFmtId="0" fontId="0" fillId="0" borderId="0" xfId="0"/>
    <xf numFmtId="0" fontId="26" fillId="0" borderId="0" xfId="183" applyFont="1" applyFill="1" applyBorder="1" applyAlignment="1">
      <alignment horizontal="center" vertical="center"/>
    </xf>
    <xf numFmtId="167" fontId="26" fillId="0" borderId="0" xfId="183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2" fillId="0" borderId="0" xfId="0" applyFont="1"/>
    <xf numFmtId="0" fontId="33" fillId="0" borderId="0" xfId="183" applyFont="1" applyFill="1" applyBorder="1"/>
    <xf numFmtId="168" fontId="33" fillId="0" borderId="0" xfId="113" applyNumberFormat="1" applyFont="1" applyFill="1" applyBorder="1"/>
    <xf numFmtId="165" fontId="27" fillId="0" borderId="0" xfId="113" applyNumberFormat="1" applyFont="1" applyFill="1" applyBorder="1" applyAlignment="1">
      <alignment horizontal="center" vertical="center" wrapText="1"/>
    </xf>
    <xf numFmtId="43" fontId="0" fillId="0" borderId="0" xfId="0" applyNumberFormat="1"/>
    <xf numFmtId="165" fontId="27" fillId="0" borderId="0" xfId="113" applyFont="1" applyFill="1" applyBorder="1" applyAlignment="1">
      <alignment horizontal="center" vertical="center" wrapText="1"/>
    </xf>
    <xf numFmtId="0" fontId="0" fillId="0" borderId="0" xfId="0" applyFill="1"/>
    <xf numFmtId="165" fontId="26" fillId="0" borderId="0" xfId="113" applyFont="1" applyFill="1" applyBorder="1" applyAlignment="1">
      <alignment horizontal="center" vertical="center"/>
    </xf>
    <xf numFmtId="0" fontId="26" fillId="0" borderId="0" xfId="184" applyFont="1" applyFill="1" applyBorder="1" applyAlignment="1">
      <alignment horizontal="center" vertical="center"/>
    </xf>
    <xf numFmtId="168" fontId="0" fillId="0" borderId="0" xfId="0" applyNumberFormat="1" applyFill="1"/>
    <xf numFmtId="164" fontId="27" fillId="0" borderId="0" xfId="183" applyNumberFormat="1" applyFont="1" applyFill="1" applyBorder="1" applyAlignment="1">
      <alignment horizontal="center" vertical="center" wrapText="1"/>
    </xf>
    <xf numFmtId="0" fontId="33" fillId="0" borderId="0" xfId="184" applyFont="1" applyFill="1" applyBorder="1"/>
    <xf numFmtId="0" fontId="30" fillId="0" borderId="0" xfId="183" applyFont="1" applyFill="1" applyBorder="1"/>
    <xf numFmtId="168" fontId="38" fillId="0" borderId="0" xfId="0" applyNumberFormat="1" applyFont="1"/>
    <xf numFmtId="0" fontId="38" fillId="0" borderId="0" xfId="0" applyFont="1"/>
    <xf numFmtId="164" fontId="47" fillId="30" borderId="28" xfId="0" applyNumberFormat="1" applyFont="1" applyFill="1" applyBorder="1"/>
    <xf numFmtId="168" fontId="32" fillId="0" borderId="0" xfId="183" applyNumberFormat="1" applyFont="1" applyFill="1" applyBorder="1" applyAlignment="1">
      <alignment horizontal="left" vertical="center"/>
    </xf>
    <xf numFmtId="167" fontId="27" fillId="0" borderId="21" xfId="183" applyNumberFormat="1" applyFont="1" applyFill="1" applyBorder="1" applyAlignment="1">
      <alignment horizontal="center" vertical="center"/>
    </xf>
    <xf numFmtId="166" fontId="27" fillId="0" borderId="28" xfId="157" applyFont="1" applyFill="1" applyBorder="1" applyAlignment="1">
      <alignment horizontal="center" vertical="center" wrapText="1"/>
    </xf>
    <xf numFmtId="0" fontId="31" fillId="31" borderId="28" xfId="0" applyFont="1" applyFill="1" applyBorder="1" applyAlignment="1">
      <alignment horizontal="center" vertical="center" wrapText="1"/>
    </xf>
    <xf numFmtId="168" fontId="34" fillId="27" borderId="34" xfId="113" applyNumberFormat="1" applyFont="1" applyFill="1" applyBorder="1" applyAlignment="1">
      <alignment horizontal="center" vertical="center" wrapText="1"/>
    </xf>
    <xf numFmtId="168" fontId="35" fillId="27" borderId="28" xfId="113" applyNumberFormat="1" applyFont="1" applyFill="1" applyBorder="1" applyAlignment="1">
      <alignment horizontal="center" vertical="center" wrapText="1"/>
    </xf>
    <xf numFmtId="0" fontId="35" fillId="27" borderId="18" xfId="183" applyFont="1" applyFill="1" applyBorder="1" applyAlignment="1">
      <alignment horizontal="center" vertical="center" wrapText="1"/>
    </xf>
    <xf numFmtId="0" fontId="35" fillId="27" borderId="19" xfId="183" applyFont="1" applyFill="1" applyBorder="1" applyAlignment="1">
      <alignment horizontal="center" vertical="center" wrapText="1"/>
    </xf>
    <xf numFmtId="0" fontId="35" fillId="27" borderId="20" xfId="183" applyFont="1" applyFill="1" applyBorder="1" applyAlignment="1">
      <alignment horizontal="center" vertical="center" wrapText="1"/>
    </xf>
    <xf numFmtId="165" fontId="27" fillId="0" borderId="35" xfId="113" applyFont="1" applyFill="1" applyBorder="1" applyAlignment="1">
      <alignment horizontal="center" vertical="center" wrapText="1"/>
    </xf>
    <xf numFmtId="168" fontId="35" fillId="30" borderId="22" xfId="113" applyNumberFormat="1" applyFont="1" applyFill="1" applyBorder="1"/>
    <xf numFmtId="0" fontId="32" fillId="0" borderId="23" xfId="0" applyFont="1" applyFill="1" applyBorder="1" applyAlignment="1">
      <alignment horizontal="center" vertical="center"/>
    </xf>
    <xf numFmtId="168" fontId="34" fillId="27" borderId="30" xfId="113" applyNumberFormat="1" applyFont="1" applyFill="1" applyBorder="1" applyAlignment="1">
      <alignment horizontal="center" vertical="center" wrapText="1"/>
    </xf>
    <xf numFmtId="164" fontId="25" fillId="0" borderId="33" xfId="0" applyNumberFormat="1" applyFont="1" applyBorder="1"/>
    <xf numFmtId="164" fontId="25" fillId="0" borderId="34" xfId="0" applyNumberFormat="1" applyFont="1" applyBorder="1"/>
    <xf numFmtId="168" fontId="25" fillId="0" borderId="25" xfId="113" applyNumberFormat="1" applyFont="1" applyBorder="1"/>
    <xf numFmtId="164" fontId="25" fillId="0" borderId="25" xfId="0" applyNumberFormat="1" applyFont="1" applyBorder="1"/>
    <xf numFmtId="164" fontId="25" fillId="0" borderId="25" xfId="0" applyNumberFormat="1" applyFont="1" applyFill="1" applyBorder="1"/>
    <xf numFmtId="164" fontId="25" fillId="0" borderId="29" xfId="0" applyNumberFormat="1" applyFont="1" applyBorder="1"/>
    <xf numFmtId="168" fontId="35" fillId="27" borderId="19" xfId="113" applyNumberFormat="1" applyFont="1" applyFill="1" applyBorder="1" applyAlignment="1">
      <alignment horizontal="center" vertical="center" wrapText="1"/>
    </xf>
    <xf numFmtId="0" fontId="34" fillId="0" borderId="16" xfId="183" applyFont="1" applyFill="1" applyBorder="1"/>
    <xf numFmtId="0" fontId="34" fillId="0" borderId="16" xfId="184" applyFont="1" applyFill="1" applyBorder="1"/>
    <xf numFmtId="164" fontId="25" fillId="0" borderId="16" xfId="0" applyNumberFormat="1" applyFont="1" applyFill="1" applyBorder="1"/>
    <xf numFmtId="43" fontId="25" fillId="0" borderId="16" xfId="0" applyNumberFormat="1" applyFont="1" applyFill="1" applyBorder="1"/>
    <xf numFmtId="164" fontId="25" fillId="0" borderId="27" xfId="0" applyNumberFormat="1" applyFont="1" applyFill="1" applyBorder="1"/>
    <xf numFmtId="0" fontId="34" fillId="0" borderId="15" xfId="183" applyFont="1" applyFill="1" applyBorder="1"/>
    <xf numFmtId="0" fontId="34" fillId="0" borderId="15" xfId="184" applyFont="1" applyFill="1" applyBorder="1"/>
    <xf numFmtId="0" fontId="35" fillId="0" borderId="15" xfId="183" applyFont="1" applyFill="1" applyBorder="1"/>
    <xf numFmtId="165" fontId="35" fillId="27" borderId="28" xfId="113" applyFont="1" applyFill="1" applyBorder="1" applyAlignment="1">
      <alignment horizontal="center" vertical="center" wrapText="1"/>
    </xf>
    <xf numFmtId="168" fontId="35" fillId="27" borderId="20" xfId="113" applyNumberFormat="1" applyFont="1" applyFill="1" applyBorder="1" applyAlignment="1">
      <alignment horizontal="center" vertical="center" wrapText="1"/>
    </xf>
    <xf numFmtId="168" fontId="35" fillId="31" borderId="28" xfId="113" applyNumberFormat="1" applyFont="1" applyFill="1" applyBorder="1" applyAlignment="1">
      <alignment horizontal="center" vertical="center" wrapText="1"/>
    </xf>
    <xf numFmtId="168" fontId="34" fillId="31" borderId="34" xfId="113" applyNumberFormat="1" applyFont="1" applyFill="1" applyBorder="1"/>
    <xf numFmtId="168" fontId="35" fillId="31" borderId="28" xfId="113" applyNumberFormat="1" applyFont="1" applyFill="1" applyBorder="1"/>
    <xf numFmtId="166" fontId="35" fillId="32" borderId="22" xfId="157" applyFont="1" applyFill="1" applyBorder="1" applyAlignment="1">
      <alignment horizontal="center" vertical="center" wrapText="1"/>
    </xf>
    <xf numFmtId="166" fontId="34" fillId="32" borderId="33" xfId="157" applyFont="1" applyFill="1" applyBorder="1"/>
    <xf numFmtId="168" fontId="25" fillId="0" borderId="29" xfId="113" applyNumberFormat="1" applyFont="1" applyBorder="1"/>
    <xf numFmtId="173" fontId="47" fillId="30" borderId="28" xfId="0" applyNumberFormat="1" applyFont="1" applyFill="1" applyBorder="1"/>
    <xf numFmtId="0" fontId="2" fillId="0" borderId="0" xfId="217" applyFont="1"/>
    <xf numFmtId="0" fontId="52" fillId="0" borderId="0" xfId="217" applyFont="1"/>
    <xf numFmtId="0" fontId="2" fillId="0" borderId="0" xfId="217" applyFont="1" applyAlignment="1">
      <alignment horizontal="center"/>
    </xf>
    <xf numFmtId="0" fontId="52" fillId="0" borderId="0" xfId="217" applyFont="1" applyAlignment="1">
      <alignment horizontal="center"/>
    </xf>
    <xf numFmtId="0" fontId="52" fillId="29" borderId="0" xfId="217" applyFont="1" applyFill="1" applyBorder="1" applyAlignment="1">
      <alignment horizontal="center" vertical="center" wrapText="1"/>
    </xf>
    <xf numFmtId="0" fontId="52" fillId="34" borderId="15" xfId="217" applyFont="1" applyFill="1" applyBorder="1" applyAlignment="1">
      <alignment horizontal="center" vertical="center" wrapText="1"/>
    </xf>
    <xf numFmtId="0" fontId="52" fillId="34" borderId="15" xfId="217" applyFont="1" applyFill="1" applyBorder="1" applyAlignment="1">
      <alignment horizontal="center" vertical="center"/>
    </xf>
    <xf numFmtId="4" fontId="52" fillId="34" borderId="15" xfId="217" applyNumberFormat="1" applyFont="1" applyFill="1" applyBorder="1" applyAlignment="1">
      <alignment horizontal="center" vertical="center"/>
    </xf>
    <xf numFmtId="0" fontId="2" fillId="0" borderId="15" xfId="217" applyFont="1" applyBorder="1"/>
    <xf numFmtId="0" fontId="2" fillId="0" borderId="0" xfId="217" applyFont="1" applyBorder="1"/>
    <xf numFmtId="173" fontId="52" fillId="32" borderId="15" xfId="217" applyNumberFormat="1" applyFont="1" applyFill="1" applyBorder="1" applyAlignment="1">
      <alignment horizontal="center"/>
    </xf>
    <xf numFmtId="0" fontId="52" fillId="32" borderId="15" xfId="217" applyFont="1" applyFill="1" applyBorder="1" applyAlignment="1">
      <alignment horizontal="center"/>
    </xf>
    <xf numFmtId="0" fontId="52" fillId="32" borderId="15" xfId="217" applyFont="1" applyFill="1" applyBorder="1" applyAlignment="1">
      <alignment horizontal="center" vertical="center" wrapText="1"/>
    </xf>
    <xf numFmtId="173" fontId="52" fillId="0" borderId="36" xfId="218" applyNumberFormat="1" applyFont="1" applyBorder="1" applyAlignment="1">
      <alignment horizontal="center"/>
    </xf>
    <xf numFmtId="173" fontId="52" fillId="0" borderId="0" xfId="218" applyNumberFormat="1" applyFont="1" applyBorder="1" applyAlignment="1">
      <alignment horizontal="center"/>
    </xf>
    <xf numFmtId="173" fontId="52" fillId="32" borderId="15" xfId="218" applyNumberFormat="1" applyFont="1" applyFill="1" applyBorder="1" applyAlignment="1">
      <alignment horizontal="center"/>
    </xf>
    <xf numFmtId="0" fontId="33" fillId="0" borderId="0" xfId="183" applyNumberFormat="1" applyFont="1" applyFill="1" applyBorder="1"/>
    <xf numFmtId="0" fontId="26" fillId="0" borderId="0" xfId="183" applyNumberFormat="1" applyFont="1" applyFill="1" applyBorder="1" applyAlignment="1">
      <alignment horizontal="center" vertical="center"/>
    </xf>
    <xf numFmtId="0" fontId="35" fillId="27" borderId="18" xfId="113" applyNumberFormat="1" applyFont="1" applyFill="1" applyBorder="1" applyAlignment="1">
      <alignment horizontal="center" vertical="center" wrapText="1"/>
    </xf>
    <xf numFmtId="0" fontId="34" fillId="0" borderId="15" xfId="183" applyNumberFormat="1" applyFont="1" applyFill="1" applyBorder="1"/>
    <xf numFmtId="0" fontId="35" fillId="0" borderId="15" xfId="183" applyNumberFormat="1" applyFont="1" applyFill="1" applyBorder="1"/>
    <xf numFmtId="0" fontId="52" fillId="0" borderId="0" xfId="217" applyNumberFormat="1" applyFont="1"/>
    <xf numFmtId="0" fontId="2" fillId="0" borderId="0" xfId="217" applyNumberFormat="1" applyFont="1" applyAlignment="1">
      <alignment horizontal="center"/>
    </xf>
    <xf numFmtId="0" fontId="52" fillId="34" borderId="15" xfId="217" applyNumberFormat="1" applyFont="1" applyFill="1" applyBorder="1" applyAlignment="1">
      <alignment horizontal="center" vertical="center" wrapText="1"/>
    </xf>
    <xf numFmtId="0" fontId="2" fillId="0" borderId="0" xfId="217" applyNumberFormat="1" applyFont="1"/>
    <xf numFmtId="168" fontId="38" fillId="0" borderId="0" xfId="0" applyNumberFormat="1" applyFont="1" applyFill="1" applyBorder="1"/>
    <xf numFmtId="0" fontId="38" fillId="0" borderId="0" xfId="0" applyFont="1" applyFill="1" applyBorder="1"/>
    <xf numFmtId="43" fontId="25" fillId="0" borderId="36" xfId="0" applyNumberFormat="1" applyFont="1" applyFill="1" applyBorder="1"/>
    <xf numFmtId="165" fontId="35" fillId="30" borderId="19" xfId="113" applyFont="1" applyFill="1" applyBorder="1"/>
    <xf numFmtId="165" fontId="35" fillId="30" borderId="20" xfId="113" applyFont="1" applyFill="1" applyBorder="1"/>
    <xf numFmtId="168" fontId="35" fillId="27" borderId="37" xfId="113" applyNumberFormat="1" applyFont="1" applyFill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center" vertical="center" wrapText="1"/>
    </xf>
    <xf numFmtId="168" fontId="32" fillId="0" borderId="0" xfId="0" applyNumberFormat="1" applyFont="1"/>
    <xf numFmtId="164" fontId="53" fillId="0" borderId="0" xfId="113" applyNumberFormat="1" applyFont="1" applyBorder="1"/>
    <xf numFmtId="0" fontId="35" fillId="27" borderId="37" xfId="183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/>
    <xf numFmtId="165" fontId="35" fillId="30" borderId="37" xfId="113" applyFont="1" applyFill="1" applyBorder="1"/>
    <xf numFmtId="0" fontId="25" fillId="0" borderId="15" xfId="183" applyNumberFormat="1" applyFont="1" applyFill="1" applyBorder="1"/>
    <xf numFmtId="164" fontId="25" fillId="0" borderId="35" xfId="0" applyNumberFormat="1" applyFont="1" applyBorder="1"/>
    <xf numFmtId="168" fontId="34" fillId="0" borderId="24" xfId="113" applyNumberFormat="1" applyFont="1" applyFill="1" applyBorder="1" applyAlignment="1">
      <alignment horizontal="center" vertical="center" wrapText="1"/>
    </xf>
    <xf numFmtId="165" fontId="35" fillId="30" borderId="40" xfId="113" applyFont="1" applyFill="1" applyBorder="1"/>
    <xf numFmtId="165" fontId="35" fillId="30" borderId="41" xfId="113" applyFont="1" applyFill="1" applyBorder="1"/>
    <xf numFmtId="168" fontId="34" fillId="0" borderId="26" xfId="113" applyNumberFormat="1" applyFont="1" applyFill="1" applyBorder="1" applyAlignment="1">
      <alignment horizontal="center" vertical="center" wrapText="1"/>
    </xf>
    <xf numFmtId="168" fontId="34" fillId="0" borderId="16" xfId="113" applyNumberFormat="1" applyFont="1" applyFill="1" applyBorder="1" applyAlignment="1">
      <alignment horizontal="center" vertical="center" wrapText="1"/>
    </xf>
    <xf numFmtId="165" fontId="27" fillId="0" borderId="23" xfId="113" applyNumberFormat="1" applyFont="1" applyFill="1" applyBorder="1" applyAlignment="1">
      <alignment horizontal="center" vertical="center" wrapText="1"/>
    </xf>
    <xf numFmtId="4" fontId="1" fillId="29" borderId="15" xfId="217" applyNumberFormat="1" applyFont="1" applyFill="1" applyBorder="1" applyAlignment="1">
      <alignment horizontal="right"/>
    </xf>
    <xf numFmtId="0" fontId="52" fillId="0" borderId="0" xfId="217" applyFont="1" applyBorder="1" applyAlignment="1">
      <alignment horizontal="center"/>
    </xf>
    <xf numFmtId="165" fontId="1" fillId="29" borderId="15" xfId="113" applyFont="1" applyFill="1" applyBorder="1" applyAlignment="1">
      <alignment horizontal="right"/>
    </xf>
    <xf numFmtId="0" fontId="52" fillId="0" borderId="42" xfId="217" applyFont="1" applyBorder="1" applyAlignment="1">
      <alignment horizontal="center"/>
    </xf>
    <xf numFmtId="165" fontId="52" fillId="0" borderId="16" xfId="217" applyNumberFormat="1" applyFont="1" applyBorder="1"/>
    <xf numFmtId="0" fontId="2" fillId="32" borderId="15" xfId="217" applyFont="1" applyFill="1" applyBorder="1"/>
    <xf numFmtId="0" fontId="0" fillId="32" borderId="15" xfId="0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173" fontId="52" fillId="0" borderId="43" xfId="218" applyNumberFormat="1" applyFont="1" applyBorder="1" applyAlignment="1">
      <alignment horizontal="center"/>
    </xf>
    <xf numFmtId="165" fontId="32" fillId="0" borderId="0" xfId="113" applyFont="1" applyFill="1" applyBorder="1" applyAlignment="1">
      <alignment horizontal="left" vertical="center"/>
    </xf>
    <xf numFmtId="0" fontId="54" fillId="0" borderId="0" xfId="183" applyNumberFormat="1" applyFont="1" applyFill="1" applyBorder="1" applyAlignment="1">
      <alignment horizontal="left" vertical="center"/>
    </xf>
    <xf numFmtId="0" fontId="28" fillId="28" borderId="18" xfId="184" applyFont="1" applyFill="1" applyBorder="1" applyAlignment="1">
      <alignment horizontal="center" vertical="center" wrapText="1"/>
    </xf>
    <xf numFmtId="0" fontId="28" fillId="28" borderId="20" xfId="184" applyFont="1" applyFill="1" applyBorder="1" applyAlignment="1">
      <alignment horizontal="center" vertical="center" wrapText="1"/>
    </xf>
    <xf numFmtId="0" fontId="35" fillId="30" borderId="15" xfId="183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28" fillId="28" borderId="21" xfId="184" applyFont="1" applyFill="1" applyBorder="1" applyAlignment="1">
      <alignment horizontal="center" vertical="center"/>
    </xf>
    <xf numFmtId="0" fontId="28" fillId="28" borderId="17" xfId="184" applyFont="1" applyFill="1" applyBorder="1" applyAlignment="1">
      <alignment horizontal="center" vertical="center"/>
    </xf>
    <xf numFmtId="0" fontId="28" fillId="28" borderId="22" xfId="184" applyFont="1" applyFill="1" applyBorder="1" applyAlignment="1">
      <alignment horizontal="center" vertical="center"/>
    </xf>
    <xf numFmtId="0" fontId="52" fillId="0" borderId="16" xfId="217" applyFont="1" applyBorder="1" applyAlignment="1">
      <alignment horizontal="center"/>
    </xf>
    <xf numFmtId="0" fontId="51" fillId="0" borderId="0" xfId="217" applyFont="1" applyAlignment="1">
      <alignment horizontal="center"/>
    </xf>
  </cellXfs>
  <cellStyles count="224">
    <cellStyle name="‡" xfId="1"/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" xfId="14" builtinId="30" customBuiltin="1"/>
    <cellStyle name="20% - Énfasis1 2" xfId="15"/>
    <cellStyle name="20% - Énfasis2" xfId="16" builtinId="34" customBuiltin="1"/>
    <cellStyle name="20% - Énfasis2 2" xfId="17"/>
    <cellStyle name="20% - Énfasis3" xfId="18" builtinId="38" customBuiltin="1"/>
    <cellStyle name="20% - Énfasis3 2" xfId="19"/>
    <cellStyle name="20% - Énfasis4" xfId="20" builtinId="42" customBuiltin="1"/>
    <cellStyle name="20% - Énfasis4 2" xfId="21"/>
    <cellStyle name="20% - Énfasis5" xfId="22" builtinId="46" customBuiltin="1"/>
    <cellStyle name="20% - Énfasis5 2" xfId="23"/>
    <cellStyle name="20% - Énfasis6" xfId="24" builtinId="50" customBuiltin="1"/>
    <cellStyle name="20% - Énfasis6 2" xfId="25"/>
    <cellStyle name="40% - Accent1" xfId="26"/>
    <cellStyle name="40% - Accent1 2" xfId="27"/>
    <cellStyle name="40% - Accent2" xfId="28"/>
    <cellStyle name="40% - Accent2 2" xfId="29"/>
    <cellStyle name="40% - Accent3" xfId="30"/>
    <cellStyle name="40% - Accent3 2" xfId="31"/>
    <cellStyle name="40% - Accent4" xfId="32"/>
    <cellStyle name="40% - Accent4 2" xfId="33"/>
    <cellStyle name="40% - Accent5" xfId="34"/>
    <cellStyle name="40% - Accent5 2" xfId="35"/>
    <cellStyle name="40% - Accent6" xfId="36"/>
    <cellStyle name="40% - Accent6 2" xfId="37"/>
    <cellStyle name="40% - Énfasis1" xfId="38" builtinId="31" customBuiltin="1"/>
    <cellStyle name="40% - Énfasis1 2" xfId="39"/>
    <cellStyle name="40% - Énfasis2" xfId="40" builtinId="35" customBuiltin="1"/>
    <cellStyle name="40% - Énfasis2 2" xfId="41"/>
    <cellStyle name="40% - Énfasis3" xfId="42" builtinId="39" customBuiltin="1"/>
    <cellStyle name="40% - Énfasis3 2" xfId="43"/>
    <cellStyle name="40% - Énfasis4" xfId="44" builtinId="43" customBuiltin="1"/>
    <cellStyle name="40% - Énfasis4 2" xfId="45"/>
    <cellStyle name="40% - Énfasis5" xfId="46" builtinId="47" customBuiltin="1"/>
    <cellStyle name="40% - Énfasis5 2" xfId="47"/>
    <cellStyle name="40% - Énfasis6" xfId="48" builtinId="51" customBuiltin="1"/>
    <cellStyle name="40% - Énfasis6 2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Énfasis1" xfId="56" builtinId="32" customBuiltin="1"/>
    <cellStyle name="60% - Énfasis1 2" xfId="57"/>
    <cellStyle name="60% - Énfasis2" xfId="58" builtinId="36" customBuiltin="1"/>
    <cellStyle name="60% - Énfasis2 2" xfId="59"/>
    <cellStyle name="60% - Énfasis3" xfId="60" builtinId="40" customBuiltin="1"/>
    <cellStyle name="60% - Énfasis3 2" xfId="61"/>
    <cellStyle name="60% - Énfasis4" xfId="62" builtinId="44" customBuiltin="1"/>
    <cellStyle name="60% - Énfasis4 2" xfId="63"/>
    <cellStyle name="60% - Énfasis5" xfId="64" builtinId="48" customBuiltin="1"/>
    <cellStyle name="60% - Énfasis5 2" xfId="65"/>
    <cellStyle name="60% - Énfasis6" xfId="66" builtinId="52" customBuiltin="1"/>
    <cellStyle name="60% - Énfasis6 2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Buena" xfId="75" builtinId="26" customBuiltin="1"/>
    <cellStyle name="Buena 2" xfId="76"/>
    <cellStyle name="Calculation" xfId="77"/>
    <cellStyle name="Cálculo" xfId="78" builtinId="22" customBuiltin="1"/>
    <cellStyle name="Cálculo 2" xfId="79"/>
    <cellStyle name="Celda de comprobación" xfId="80" builtinId="23" customBuiltin="1"/>
    <cellStyle name="Celda de comprobación 2" xfId="81"/>
    <cellStyle name="Celda vinculada" xfId="82" builtinId="24" customBuiltin="1"/>
    <cellStyle name="Celda vinculada 2" xfId="83"/>
    <cellStyle name="Check Cell" xfId="209"/>
    <cellStyle name="Encabezado 4" xfId="84" builtinId="19" customBuiltin="1"/>
    <cellStyle name="Encabezado 4 2" xfId="85"/>
    <cellStyle name="Énfasis1" xfId="86" builtinId="29" customBuiltin="1"/>
    <cellStyle name="Énfasis1 2" xfId="87"/>
    <cellStyle name="Énfasis2" xfId="88" builtinId="33" customBuiltin="1"/>
    <cellStyle name="Énfasis2 2" xfId="89"/>
    <cellStyle name="Énfasis3" xfId="90" builtinId="37" customBuiltin="1"/>
    <cellStyle name="Énfasis3 2" xfId="91"/>
    <cellStyle name="Énfasis4" xfId="92" builtinId="41" customBuiltin="1"/>
    <cellStyle name="Énfasis4 2" xfId="93"/>
    <cellStyle name="Énfasis5" xfId="94" builtinId="45" customBuiltin="1"/>
    <cellStyle name="Énfasis5 2" xfId="95"/>
    <cellStyle name="Énfasis6" xfId="96" builtinId="49" customBuiltin="1"/>
    <cellStyle name="Énfasis6 2" xfId="97"/>
    <cellStyle name="Entrada" xfId="98" builtinId="20" customBuiltin="1"/>
    <cellStyle name="Entrada 2" xfId="99"/>
    <cellStyle name="Estilo 1" xfId="100"/>
    <cellStyle name="Estilo 1 2" xfId="101"/>
    <cellStyle name="Euro" xfId="102"/>
    <cellStyle name="Euro 2" xfId="103"/>
    <cellStyle name="Euro 2 2" xfId="104"/>
    <cellStyle name="Euro 2 3" xfId="105"/>
    <cellStyle name="Euro 3" xfId="106"/>
    <cellStyle name="Explanatory Text" xfId="107"/>
    <cellStyle name="Good" xfId="210"/>
    <cellStyle name="Heading 1" xfId="108"/>
    <cellStyle name="Heading 2" xfId="109"/>
    <cellStyle name="Heading 3" xfId="110"/>
    <cellStyle name="Heading 4" xfId="211"/>
    <cellStyle name="Incorrecto" xfId="111" builtinId="27" customBuiltin="1"/>
    <cellStyle name="Incorrecto 2" xfId="112"/>
    <cellStyle name="Input" xfId="212"/>
    <cellStyle name="Linked Cell" xfId="213"/>
    <cellStyle name="Millares" xfId="113" builtinId="3"/>
    <cellStyle name="Millares 10" xfId="114"/>
    <cellStyle name="Millares 11" xfId="222"/>
    <cellStyle name="Millares 16" xfId="115"/>
    <cellStyle name="Millares 17" xfId="116"/>
    <cellStyle name="Millares 18" xfId="117"/>
    <cellStyle name="Millares 19" xfId="118"/>
    <cellStyle name="Millares 2" xfId="119"/>
    <cellStyle name="Millares 2 10" xfId="120"/>
    <cellStyle name="Millares 2 11" xfId="121"/>
    <cellStyle name="Millares 2 12" xfId="122"/>
    <cellStyle name="Millares 2 2" xfId="123"/>
    <cellStyle name="Millares 2 2 2" xfId="124"/>
    <cellStyle name="Millares 2 3" xfId="125"/>
    <cellStyle name="Millares 2 4" xfId="126"/>
    <cellStyle name="Millares 2 5" xfId="127"/>
    <cellStyle name="Millares 2 6" xfId="128"/>
    <cellStyle name="Millares 2 7" xfId="129"/>
    <cellStyle name="Millares 2 8" xfId="130"/>
    <cellStyle name="Millares 2 9" xfId="131"/>
    <cellStyle name="Millares 20" xfId="132"/>
    <cellStyle name="Millares 21" xfId="133"/>
    <cellStyle name="Millares 22" xfId="134"/>
    <cellStyle name="Millares 23" xfId="135"/>
    <cellStyle name="Millares 24" xfId="136"/>
    <cellStyle name="Millares 25" xfId="137"/>
    <cellStyle name="Millares 26" xfId="138"/>
    <cellStyle name="Millares 27" xfId="139"/>
    <cellStyle name="Millares 28" xfId="140"/>
    <cellStyle name="Millares 29" xfId="141"/>
    <cellStyle name="Millares 3" xfId="142"/>
    <cellStyle name="Millares 3 2" xfId="143"/>
    <cellStyle name="Millares 3 3" xfId="144"/>
    <cellStyle name="Millares 3 4" xfId="145"/>
    <cellStyle name="Millares 30" xfId="146"/>
    <cellStyle name="Millares 31" xfId="147"/>
    <cellStyle name="Millares 4" xfId="148"/>
    <cellStyle name="Millares 4 2" xfId="149"/>
    <cellStyle name="Millares 4 3" xfId="150"/>
    <cellStyle name="Millares 5" xfId="151"/>
    <cellStyle name="Millares 5 2" xfId="152"/>
    <cellStyle name="Millares 5 3" xfId="153"/>
    <cellStyle name="Millares 6" xfId="218"/>
    <cellStyle name="Millares 6 2" xfId="220"/>
    <cellStyle name="Millares 7" xfId="154"/>
    <cellStyle name="Millares 8" xfId="155"/>
    <cellStyle name="Millares 9" xfId="156"/>
    <cellStyle name="Millares_detalle matriz de cofinanciaón con EP" xfId="157"/>
    <cellStyle name="Moneda 5" xfId="158"/>
    <cellStyle name="Neutral" xfId="159" builtinId="28" customBuiltin="1"/>
    <cellStyle name="Neutral 2" xfId="160"/>
    <cellStyle name="Normal" xfId="0" builtinId="0"/>
    <cellStyle name="Normal 12" xfId="161"/>
    <cellStyle name="Normal 2" xfId="162"/>
    <cellStyle name="Normal 2 2" xfId="163"/>
    <cellStyle name="Normal 2 2 2" xfId="164"/>
    <cellStyle name="Normal 2 3" xfId="165"/>
    <cellStyle name="Normal 2 4" xfId="166"/>
    <cellStyle name="Normal 2 5" xfId="167"/>
    <cellStyle name="Normal 3" xfId="168"/>
    <cellStyle name="Normal 3 2" xfId="169"/>
    <cellStyle name="Normal 4" xfId="170"/>
    <cellStyle name="Normal 4 10" xfId="171"/>
    <cellStyle name="Normal 4 2" xfId="172"/>
    <cellStyle name="Normal 4 3" xfId="173"/>
    <cellStyle name="Normal 4 4" xfId="174"/>
    <cellStyle name="Normal 4 5" xfId="175"/>
    <cellStyle name="Normal 4 6" xfId="176"/>
    <cellStyle name="Normal 4 7" xfId="177"/>
    <cellStyle name="Normal 4 8" xfId="178"/>
    <cellStyle name="Normal 4 9" xfId="179"/>
    <cellStyle name="Normal 5" xfId="180"/>
    <cellStyle name="Normal 6" xfId="181"/>
    <cellStyle name="Normal 7" xfId="182"/>
    <cellStyle name="Normal 8" xfId="217"/>
    <cellStyle name="Normal 8 2" xfId="219"/>
    <cellStyle name="Normal 8 2 2" xfId="223"/>
    <cellStyle name="Normal 9" xfId="221"/>
    <cellStyle name="Normal_detalle matriz de cofinanciaón con EP" xfId="183"/>
    <cellStyle name="Normal_detalle matriz de cofinanciaón con EP 2" xfId="184"/>
    <cellStyle name="Notas 2" xfId="185"/>
    <cellStyle name="Notas 2 2" xfId="186"/>
    <cellStyle name="Note" xfId="214"/>
    <cellStyle name="Output" xfId="187"/>
    <cellStyle name="Porcentaje 2" xfId="188"/>
    <cellStyle name="Porcentaje 3" xfId="189"/>
    <cellStyle name="Porcentual 2" xfId="190"/>
    <cellStyle name="Porcentual 2 2" xfId="191"/>
    <cellStyle name="Porcentual 33" xfId="215"/>
    <cellStyle name="Salida" xfId="192" builtinId="21" customBuiltin="1"/>
    <cellStyle name="Salida 2" xfId="193"/>
    <cellStyle name="Texto de advertencia" xfId="194" builtinId="11" customBuiltin="1"/>
    <cellStyle name="Texto de advertencia 2" xfId="195"/>
    <cellStyle name="Texto explicativo" xfId="196" builtinId="53" customBuiltin="1"/>
    <cellStyle name="Texto explicativo 2" xfId="197"/>
    <cellStyle name="Title" xfId="198"/>
    <cellStyle name="Título" xfId="199" builtinId="15" customBuiltin="1"/>
    <cellStyle name="Título 1" xfId="200" builtinId="16" customBuiltin="1"/>
    <cellStyle name="Título 1 2" xfId="201"/>
    <cellStyle name="Título 2" xfId="202" builtinId="17" customBuiltin="1"/>
    <cellStyle name="Título 2 2" xfId="203"/>
    <cellStyle name="Título 3" xfId="204" builtinId="18" customBuiltin="1"/>
    <cellStyle name="Título 3 2" xfId="205"/>
    <cellStyle name="Título 4" xfId="206"/>
    <cellStyle name="Total" xfId="207" builtinId="25" customBuiltin="1"/>
    <cellStyle name="Total 2" xfId="208"/>
    <cellStyle name="Warning Text" xfId="2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1114"/>
  <sheetViews>
    <sheetView tabSelected="1" workbookViewId="0">
      <pane xSplit="3" ySplit="4" topLeftCell="J1084" activePane="bottomRight" state="frozen"/>
      <selection pane="topRight" activeCell="D1" sqref="D1"/>
      <selection pane="bottomLeft" activeCell="A6" sqref="A6"/>
      <selection pane="bottomRight" activeCell="J1110" sqref="J1110:M1110"/>
    </sheetView>
  </sheetViews>
  <sheetFormatPr baseColWidth="10" defaultRowHeight="13.5" x14ac:dyDescent="0.25"/>
  <cols>
    <col min="1" max="1" width="8" style="73" customWidth="1"/>
    <col min="2" max="2" width="13.5703125" style="5" customWidth="1"/>
    <col min="3" max="3" width="23" style="5" bestFit="1" customWidth="1"/>
    <col min="4" max="4" width="12.5703125" style="15" customWidth="1"/>
    <col min="5" max="5" width="19.5703125" style="6" customWidth="1"/>
    <col min="6" max="6" width="19.42578125" style="5" customWidth="1"/>
    <col min="7" max="7" width="22.28515625" style="18" customWidth="1"/>
    <col min="8" max="8" width="20.28515625" style="83" customWidth="1"/>
    <col min="9" max="9" width="25.140625" style="83" customWidth="1"/>
    <col min="10" max="10" width="20.28515625" style="10" customWidth="1"/>
    <col min="11" max="11" width="22.42578125" style="10" customWidth="1"/>
    <col min="12" max="12" width="20.5703125" customWidth="1"/>
    <col min="13" max="13" width="22.140625" customWidth="1"/>
    <col min="14" max="14" width="24.7109375" style="4" customWidth="1"/>
    <col min="15" max="15" width="40" customWidth="1"/>
    <col min="16" max="16" width="44.28515625" customWidth="1"/>
  </cols>
  <sheetData>
    <row r="1" spans="1:16" ht="14.25" thickBot="1" x14ac:dyDescent="0.3">
      <c r="A1" s="73">
        <v>1</v>
      </c>
      <c r="B1" s="5">
        <v>2</v>
      </c>
      <c r="C1" s="5">
        <v>3</v>
      </c>
      <c r="D1" s="5">
        <v>4</v>
      </c>
      <c r="E1" s="73">
        <v>5</v>
      </c>
      <c r="F1" s="5">
        <v>6</v>
      </c>
      <c r="G1" s="5">
        <v>7</v>
      </c>
      <c r="H1" s="5"/>
      <c r="I1" s="5"/>
      <c r="J1" s="5">
        <v>10</v>
      </c>
      <c r="K1" s="5">
        <v>11</v>
      </c>
      <c r="L1" s="5">
        <v>12</v>
      </c>
      <c r="M1" s="73">
        <v>13</v>
      </c>
      <c r="N1" s="5">
        <v>15</v>
      </c>
      <c r="O1" s="5">
        <v>16</v>
      </c>
      <c r="P1" s="73">
        <v>17</v>
      </c>
    </row>
    <row r="2" spans="1:16" ht="27" customHeight="1" thickBot="1" x14ac:dyDescent="0.3">
      <c r="D2" s="11"/>
      <c r="E2" s="5"/>
      <c r="G2" s="16"/>
      <c r="H2" s="118" t="s">
        <v>2172</v>
      </c>
      <c r="I2" s="119"/>
      <c r="J2" s="119"/>
      <c r="K2" s="119"/>
      <c r="L2" s="119"/>
      <c r="M2" s="120"/>
      <c r="N2" s="23" t="s">
        <v>2167</v>
      </c>
      <c r="O2" s="113" t="s">
        <v>2168</v>
      </c>
      <c r="P2" s="114"/>
    </row>
    <row r="3" spans="1:16" s="3" customFormat="1" ht="39" customHeight="1" thickBot="1" x14ac:dyDescent="0.25">
      <c r="A3" s="74"/>
      <c r="B3" s="2"/>
      <c r="C3" s="1"/>
      <c r="D3" s="12"/>
      <c r="E3" s="21" t="s">
        <v>2166</v>
      </c>
      <c r="F3" s="22" t="s">
        <v>2218</v>
      </c>
      <c r="G3" s="7"/>
      <c r="H3" s="101"/>
      <c r="I3" s="7"/>
      <c r="J3" s="14"/>
      <c r="K3" s="14"/>
      <c r="L3" s="9"/>
      <c r="M3" s="29"/>
      <c r="N3" s="31"/>
      <c r="O3" s="116" t="s">
        <v>2177</v>
      </c>
      <c r="P3" s="117"/>
    </row>
    <row r="4" spans="1:16" s="4" customFormat="1" ht="45.75" thickBot="1" x14ac:dyDescent="0.3">
      <c r="A4" s="75" t="s">
        <v>2159</v>
      </c>
      <c r="B4" s="39" t="s">
        <v>2158</v>
      </c>
      <c r="C4" s="39" t="s">
        <v>2157</v>
      </c>
      <c r="D4" s="39" t="s">
        <v>2161</v>
      </c>
      <c r="E4" s="50" t="s">
        <v>2220</v>
      </c>
      <c r="F4" s="53" t="s">
        <v>2221</v>
      </c>
      <c r="G4" s="25" t="s">
        <v>2173</v>
      </c>
      <c r="H4" s="26" t="s">
        <v>2217</v>
      </c>
      <c r="I4" s="27" t="s">
        <v>2219</v>
      </c>
      <c r="J4" s="91" t="s">
        <v>2165</v>
      </c>
      <c r="K4" s="27" t="s">
        <v>2175</v>
      </c>
      <c r="L4" s="27" t="s">
        <v>2176</v>
      </c>
      <c r="M4" s="28" t="s">
        <v>2171</v>
      </c>
      <c r="N4" s="88" t="s">
        <v>2174</v>
      </c>
      <c r="O4" s="87" t="s">
        <v>2169</v>
      </c>
      <c r="P4" s="49" t="s">
        <v>2170</v>
      </c>
    </row>
    <row r="5" spans="1:16" ht="12.75" x14ac:dyDescent="0.2">
      <c r="A5" s="76" t="s">
        <v>0</v>
      </c>
      <c r="B5" s="40" t="s">
        <v>1</v>
      </c>
      <c r="C5" s="40" t="s">
        <v>2108</v>
      </c>
      <c r="D5" s="41" t="s">
        <v>2163</v>
      </c>
      <c r="E5" s="51">
        <v>598362</v>
      </c>
      <c r="F5" s="54">
        <v>612931.44819784549</v>
      </c>
      <c r="G5" s="24">
        <f>+E5*F5</f>
        <v>366754887206.5592</v>
      </c>
      <c r="H5" s="99">
        <v>9400298527</v>
      </c>
      <c r="I5" s="100">
        <v>122772467073</v>
      </c>
      <c r="J5" s="92"/>
      <c r="K5" s="42">
        <v>45433606756</v>
      </c>
      <c r="L5" s="43">
        <v>55367043095.711418</v>
      </c>
      <c r="M5" s="44">
        <f t="shared" ref="M5:M68" si="0">ROUND((G5)-(H5+I5+J5+K5+L5),2)</f>
        <v>133781471754.85001</v>
      </c>
      <c r="N5" s="35">
        <v>47714</v>
      </c>
      <c r="O5" s="33">
        <f t="shared" ref="O5:O68" si="1">+N5*F5</f>
        <v>29245411119.312</v>
      </c>
      <c r="P5" s="34">
        <f>+O5*0.25</f>
        <v>7311352779.8280001</v>
      </c>
    </row>
    <row r="6" spans="1:16" ht="12.75" x14ac:dyDescent="0.2">
      <c r="A6" s="76" t="s">
        <v>2</v>
      </c>
      <c r="B6" s="45" t="s">
        <v>1</v>
      </c>
      <c r="C6" s="45" t="s">
        <v>3</v>
      </c>
      <c r="D6" s="46" t="s">
        <v>2162</v>
      </c>
      <c r="E6" s="51">
        <v>14777</v>
      </c>
      <c r="F6" s="54">
        <v>537770.70339391893</v>
      </c>
      <c r="G6" s="24">
        <f t="shared" ref="G6:G69" si="2">+E6*F6</f>
        <v>7946637684.05194</v>
      </c>
      <c r="H6" s="96">
        <v>217872724</v>
      </c>
      <c r="I6" s="100">
        <v>2481660865</v>
      </c>
      <c r="J6" s="92">
        <f>VLOOKUP(A6,'CCF-2013-ESTIMADO'!$A$6:$R$227,18,FALSE)</f>
        <v>513489130.1520319</v>
      </c>
      <c r="K6" s="42">
        <v>28293971.539237812</v>
      </c>
      <c r="L6" s="43">
        <v>940808841.39660072</v>
      </c>
      <c r="M6" s="44">
        <f t="shared" si="0"/>
        <v>3764512151.96</v>
      </c>
      <c r="N6" s="35">
        <v>394</v>
      </c>
      <c r="O6" s="33">
        <f t="shared" si="1"/>
        <v>211881657.13720405</v>
      </c>
      <c r="P6" s="36">
        <f t="shared" ref="P6:P69" si="3">+O6*0.25</f>
        <v>52970414.284301013</v>
      </c>
    </row>
    <row r="7" spans="1:16" ht="12.75" x14ac:dyDescent="0.2">
      <c r="A7" s="76" t="s">
        <v>4</v>
      </c>
      <c r="B7" s="45" t="s">
        <v>1</v>
      </c>
      <c r="C7" s="45" t="s">
        <v>2119</v>
      </c>
      <c r="D7" s="46" t="s">
        <v>2162</v>
      </c>
      <c r="E7" s="51">
        <v>1519</v>
      </c>
      <c r="F7" s="54">
        <v>542889.01027190336</v>
      </c>
      <c r="G7" s="24">
        <f t="shared" si="2"/>
        <v>824648406.60302114</v>
      </c>
      <c r="H7" s="96">
        <v>23751765</v>
      </c>
      <c r="I7" s="100">
        <v>264045591</v>
      </c>
      <c r="J7" s="92"/>
      <c r="K7" s="42">
        <v>3174678.2212755731</v>
      </c>
      <c r="L7" s="43">
        <v>3052482.461760229</v>
      </c>
      <c r="M7" s="44">
        <f t="shared" si="0"/>
        <v>530623889.92000002</v>
      </c>
      <c r="N7" s="35">
        <v>22</v>
      </c>
      <c r="O7" s="33">
        <f t="shared" si="1"/>
        <v>11943558.225981874</v>
      </c>
      <c r="P7" s="36">
        <f t="shared" si="3"/>
        <v>2985889.5564954686</v>
      </c>
    </row>
    <row r="8" spans="1:16" ht="12.75" x14ac:dyDescent="0.2">
      <c r="A8" s="76" t="s">
        <v>5</v>
      </c>
      <c r="B8" s="45" t="s">
        <v>1</v>
      </c>
      <c r="C8" s="45" t="s">
        <v>2124</v>
      </c>
      <c r="D8" s="46" t="s">
        <v>2162</v>
      </c>
      <c r="E8" s="51">
        <v>2855</v>
      </c>
      <c r="F8" s="54">
        <v>547923.90195181989</v>
      </c>
      <c r="G8" s="24">
        <f t="shared" si="2"/>
        <v>1564322740.0724459</v>
      </c>
      <c r="H8" s="96">
        <v>42426570</v>
      </c>
      <c r="I8" s="100">
        <v>512694267</v>
      </c>
      <c r="J8" s="92">
        <f>VLOOKUP(A8,'CCF-2013-ESTIMADO'!$A$6:$R$227,18,FALSE)</f>
        <v>132999280.14834687</v>
      </c>
      <c r="K8" s="42">
        <v>41797128.71569255</v>
      </c>
      <c r="L8" s="43">
        <v>17494979.220943321</v>
      </c>
      <c r="M8" s="44">
        <f t="shared" si="0"/>
        <v>816910514.99000001</v>
      </c>
      <c r="N8" s="35">
        <v>46</v>
      </c>
      <c r="O8" s="33">
        <f t="shared" si="1"/>
        <v>25204499.489783715</v>
      </c>
      <c r="P8" s="36">
        <f t="shared" si="3"/>
        <v>6301124.8724459289</v>
      </c>
    </row>
    <row r="9" spans="1:16" ht="12.75" x14ac:dyDescent="0.2">
      <c r="A9" s="76" t="s">
        <v>6</v>
      </c>
      <c r="B9" s="45" t="s">
        <v>1</v>
      </c>
      <c r="C9" s="45" t="s">
        <v>2120</v>
      </c>
      <c r="D9" s="46" t="s">
        <v>2162</v>
      </c>
      <c r="E9" s="51">
        <v>10732</v>
      </c>
      <c r="F9" s="54">
        <v>567414.04392312048</v>
      </c>
      <c r="G9" s="24">
        <f t="shared" si="2"/>
        <v>6089487519.3829288</v>
      </c>
      <c r="H9" s="96">
        <v>173182541</v>
      </c>
      <c r="I9" s="100">
        <v>1829015540</v>
      </c>
      <c r="J9" s="92"/>
      <c r="K9" s="42">
        <v>84690426.662082762</v>
      </c>
      <c r="L9" s="43">
        <v>247491876.82748663</v>
      </c>
      <c r="M9" s="44">
        <f t="shared" si="0"/>
        <v>3755107134.8899999</v>
      </c>
      <c r="N9" s="35">
        <v>559</v>
      </c>
      <c r="O9" s="33">
        <f t="shared" si="1"/>
        <v>317184450.55302435</v>
      </c>
      <c r="P9" s="36">
        <f t="shared" si="3"/>
        <v>79296112.638256088</v>
      </c>
    </row>
    <row r="10" spans="1:16" ht="12.75" x14ac:dyDescent="0.2">
      <c r="A10" s="76" t="s">
        <v>7</v>
      </c>
      <c r="B10" s="45" t="s">
        <v>1</v>
      </c>
      <c r="C10" s="45" t="s">
        <v>8</v>
      </c>
      <c r="D10" s="46" t="s">
        <v>2162</v>
      </c>
      <c r="E10" s="51">
        <v>16305</v>
      </c>
      <c r="F10" s="54">
        <v>484956.04893419833</v>
      </c>
      <c r="G10" s="24">
        <f t="shared" si="2"/>
        <v>7907208377.8721037</v>
      </c>
      <c r="H10" s="96">
        <v>244890558</v>
      </c>
      <c r="I10" s="100">
        <v>3169006697</v>
      </c>
      <c r="J10" s="92"/>
      <c r="K10" s="42">
        <v>119029448</v>
      </c>
      <c r="L10" s="43">
        <v>1381897264.2478731</v>
      </c>
      <c r="M10" s="44">
        <f t="shared" si="0"/>
        <v>2992384410.6199999</v>
      </c>
      <c r="N10" s="35">
        <v>1099</v>
      </c>
      <c r="O10" s="33">
        <f t="shared" si="1"/>
        <v>532966697.77868396</v>
      </c>
      <c r="P10" s="36">
        <f t="shared" si="3"/>
        <v>133241674.44467099</v>
      </c>
    </row>
    <row r="11" spans="1:16" ht="12.75" x14ac:dyDescent="0.2">
      <c r="A11" s="76" t="s">
        <v>9</v>
      </c>
      <c r="B11" s="45" t="s">
        <v>1</v>
      </c>
      <c r="C11" s="45" t="s">
        <v>10</v>
      </c>
      <c r="D11" s="46" t="s">
        <v>2162</v>
      </c>
      <c r="E11" s="51">
        <v>29253</v>
      </c>
      <c r="F11" s="54">
        <v>517618.84921706351</v>
      </c>
      <c r="G11" s="24">
        <f t="shared" si="2"/>
        <v>15141904196.146759</v>
      </c>
      <c r="H11" s="96">
        <v>463361522</v>
      </c>
      <c r="I11" s="100">
        <v>5559205294</v>
      </c>
      <c r="J11" s="92"/>
      <c r="K11" s="42">
        <v>75296381.831887051</v>
      </c>
      <c r="L11" s="43">
        <v>1293029828.5050755</v>
      </c>
      <c r="M11" s="44">
        <f t="shared" si="0"/>
        <v>7751011169.8100004</v>
      </c>
      <c r="N11" s="35">
        <v>1139</v>
      </c>
      <c r="O11" s="33">
        <f t="shared" si="1"/>
        <v>589567869.25823534</v>
      </c>
      <c r="P11" s="36">
        <f t="shared" si="3"/>
        <v>147391967.31455883</v>
      </c>
    </row>
    <row r="12" spans="1:16" ht="12.75" x14ac:dyDescent="0.2">
      <c r="A12" s="76" t="s">
        <v>11</v>
      </c>
      <c r="B12" s="45" t="s">
        <v>1</v>
      </c>
      <c r="C12" s="45" t="s">
        <v>2125</v>
      </c>
      <c r="D12" s="46" t="s">
        <v>2162</v>
      </c>
      <c r="E12" s="51">
        <v>3403</v>
      </c>
      <c r="F12" s="54">
        <v>550645.07463503652</v>
      </c>
      <c r="G12" s="24">
        <f t="shared" si="2"/>
        <v>1873845188.9830294</v>
      </c>
      <c r="H12" s="96">
        <v>56671161</v>
      </c>
      <c r="I12" s="100">
        <v>595194151</v>
      </c>
      <c r="J12" s="92"/>
      <c r="K12" s="42">
        <v>14407603.37438391</v>
      </c>
      <c r="L12" s="43">
        <v>197770708.64763939</v>
      </c>
      <c r="M12" s="44">
        <f t="shared" si="0"/>
        <v>1009801564.96</v>
      </c>
      <c r="N12" s="35">
        <v>109</v>
      </c>
      <c r="O12" s="33">
        <f t="shared" si="1"/>
        <v>60020313.135218978</v>
      </c>
      <c r="P12" s="36">
        <f t="shared" si="3"/>
        <v>15005078.283804744</v>
      </c>
    </row>
    <row r="13" spans="1:16" ht="12.75" x14ac:dyDescent="0.2">
      <c r="A13" s="76" t="s">
        <v>12</v>
      </c>
      <c r="B13" s="45" t="s">
        <v>1</v>
      </c>
      <c r="C13" s="45" t="s">
        <v>13</v>
      </c>
      <c r="D13" s="46" t="s">
        <v>2162</v>
      </c>
      <c r="E13" s="51">
        <v>9916</v>
      </c>
      <c r="F13" s="54">
        <v>486258.93521897809</v>
      </c>
      <c r="G13" s="24">
        <f t="shared" si="2"/>
        <v>4821743601.6313868</v>
      </c>
      <c r="H13" s="96">
        <v>158307371</v>
      </c>
      <c r="I13" s="100">
        <v>2144077773</v>
      </c>
      <c r="J13" s="92"/>
      <c r="K13" s="42">
        <v>49472427</v>
      </c>
      <c r="L13" s="43">
        <v>443493545.24103755</v>
      </c>
      <c r="M13" s="44">
        <f t="shared" si="0"/>
        <v>2026392485.3900001</v>
      </c>
      <c r="N13" s="35">
        <v>195</v>
      </c>
      <c r="O13" s="33">
        <f t="shared" si="1"/>
        <v>94820492.367700726</v>
      </c>
      <c r="P13" s="36">
        <f t="shared" si="3"/>
        <v>23705123.091925181</v>
      </c>
    </row>
    <row r="14" spans="1:16" ht="12.75" x14ac:dyDescent="0.2">
      <c r="A14" s="76" t="s">
        <v>14</v>
      </c>
      <c r="B14" s="45" t="s">
        <v>1</v>
      </c>
      <c r="C14" s="45" t="s">
        <v>2126</v>
      </c>
      <c r="D14" s="46" t="s">
        <v>2162</v>
      </c>
      <c r="E14" s="51">
        <v>13198</v>
      </c>
      <c r="F14" s="54">
        <v>454361.69827474578</v>
      </c>
      <c r="G14" s="24">
        <f t="shared" si="2"/>
        <v>5996665693.8300943</v>
      </c>
      <c r="H14" s="96">
        <v>199812328</v>
      </c>
      <c r="I14" s="100">
        <v>2551751296</v>
      </c>
      <c r="J14" s="92"/>
      <c r="K14" s="42">
        <v>199665413</v>
      </c>
      <c r="L14" s="43">
        <v>941746224.04803479</v>
      </c>
      <c r="M14" s="44">
        <f t="shared" si="0"/>
        <v>2103690432.78</v>
      </c>
      <c r="N14" s="35">
        <v>889</v>
      </c>
      <c r="O14" s="33">
        <f t="shared" si="1"/>
        <v>403927549.766249</v>
      </c>
      <c r="P14" s="36">
        <f t="shared" si="3"/>
        <v>100981887.44156225</v>
      </c>
    </row>
    <row r="15" spans="1:16" ht="12.75" x14ac:dyDescent="0.2">
      <c r="A15" s="76" t="s">
        <v>15</v>
      </c>
      <c r="B15" s="45" t="s">
        <v>1</v>
      </c>
      <c r="C15" s="45" t="s">
        <v>16</v>
      </c>
      <c r="D15" s="46" t="s">
        <v>2162</v>
      </c>
      <c r="E15" s="51">
        <v>16012</v>
      </c>
      <c r="F15" s="54">
        <v>526748.63668757852</v>
      </c>
      <c r="G15" s="24">
        <f t="shared" si="2"/>
        <v>8434299170.6415071</v>
      </c>
      <c r="H15" s="96">
        <v>256111609</v>
      </c>
      <c r="I15" s="100">
        <v>2861757824</v>
      </c>
      <c r="J15" s="92">
        <f>VLOOKUP(A15,'CCF-2013-ESTIMADO'!$A$6:$R$227,18,FALSE)</f>
        <v>378194285.29778028</v>
      </c>
      <c r="K15" s="42">
        <v>93203449</v>
      </c>
      <c r="L15" s="43">
        <v>875860371.87733305</v>
      </c>
      <c r="M15" s="44">
        <f t="shared" si="0"/>
        <v>3969171631.4699998</v>
      </c>
      <c r="N15" s="35">
        <v>397</v>
      </c>
      <c r="O15" s="33">
        <f t="shared" si="1"/>
        <v>209119208.76496866</v>
      </c>
      <c r="P15" s="36">
        <f t="shared" si="3"/>
        <v>52279802.191242166</v>
      </c>
    </row>
    <row r="16" spans="1:16" ht="12.75" x14ac:dyDescent="0.2">
      <c r="A16" s="76" t="s">
        <v>17</v>
      </c>
      <c r="B16" s="45" t="s">
        <v>1</v>
      </c>
      <c r="C16" s="45" t="s">
        <v>18</v>
      </c>
      <c r="D16" s="46" t="s">
        <v>2162</v>
      </c>
      <c r="E16" s="51">
        <v>5879</v>
      </c>
      <c r="F16" s="54">
        <v>512295.19245476276</v>
      </c>
      <c r="G16" s="24">
        <f t="shared" si="2"/>
        <v>3011783436.4415503</v>
      </c>
      <c r="H16" s="96">
        <v>91207423</v>
      </c>
      <c r="I16" s="100">
        <v>1017345370</v>
      </c>
      <c r="J16" s="92">
        <f>VLOOKUP(A16,'CCF-2013-ESTIMADO'!$A$6:$R$227,18,FALSE)</f>
        <v>277237262.50268495</v>
      </c>
      <c r="K16" s="42">
        <v>31956469.349861555</v>
      </c>
      <c r="L16" s="43">
        <v>0</v>
      </c>
      <c r="M16" s="44">
        <f t="shared" si="0"/>
        <v>1594036911.5899999</v>
      </c>
      <c r="N16" s="35">
        <v>212</v>
      </c>
      <c r="O16" s="33">
        <f t="shared" si="1"/>
        <v>108606580.8004097</v>
      </c>
      <c r="P16" s="36">
        <f t="shared" si="3"/>
        <v>27151645.200102426</v>
      </c>
    </row>
    <row r="17" spans="1:16" ht="12.75" x14ac:dyDescent="0.2">
      <c r="A17" s="76" t="s">
        <v>19</v>
      </c>
      <c r="B17" s="45" t="s">
        <v>1</v>
      </c>
      <c r="C17" s="45" t="s">
        <v>2144</v>
      </c>
      <c r="D17" s="46" t="s">
        <v>2164</v>
      </c>
      <c r="E17" s="51">
        <v>52385</v>
      </c>
      <c r="F17" s="54">
        <v>535055.80769021751</v>
      </c>
      <c r="G17" s="24">
        <f t="shared" si="2"/>
        <v>28028898485.852043</v>
      </c>
      <c r="H17" s="96">
        <v>771956609</v>
      </c>
      <c r="I17" s="100">
        <v>8872529338</v>
      </c>
      <c r="J17" s="92">
        <f>VLOOKUP(A17,'CCF-2013-ESTIMADO'!$A$6:$R$227,18,FALSE)</f>
        <v>1491973586.0438609</v>
      </c>
      <c r="K17" s="42">
        <v>265225000</v>
      </c>
      <c r="L17" s="43">
        <v>4319230757.6771641</v>
      </c>
      <c r="M17" s="44">
        <f t="shared" si="0"/>
        <v>12307983195.129999</v>
      </c>
      <c r="N17" s="35">
        <v>4103</v>
      </c>
      <c r="O17" s="33">
        <f t="shared" si="1"/>
        <v>2195333978.9529624</v>
      </c>
      <c r="P17" s="36">
        <f t="shared" si="3"/>
        <v>548833494.7382406</v>
      </c>
    </row>
    <row r="18" spans="1:16" ht="12.75" x14ac:dyDescent="0.2">
      <c r="A18" s="76" t="s">
        <v>20</v>
      </c>
      <c r="B18" s="45" t="s">
        <v>1</v>
      </c>
      <c r="C18" s="45" t="s">
        <v>21</v>
      </c>
      <c r="D18" s="46" t="s">
        <v>2164</v>
      </c>
      <c r="E18" s="51">
        <v>24540</v>
      </c>
      <c r="F18" s="54">
        <v>531038.46586654638</v>
      </c>
      <c r="G18" s="24">
        <f t="shared" si="2"/>
        <v>13031683952.365047</v>
      </c>
      <c r="H18" s="96">
        <v>403472797</v>
      </c>
      <c r="I18" s="100">
        <v>4924714541</v>
      </c>
      <c r="J18" s="92"/>
      <c r="K18" s="42">
        <v>391998091</v>
      </c>
      <c r="L18" s="43">
        <v>2220850832.464694</v>
      </c>
      <c r="M18" s="44">
        <f t="shared" si="0"/>
        <v>5090647690.8999996</v>
      </c>
      <c r="N18" s="35">
        <v>2405</v>
      </c>
      <c r="O18" s="33">
        <f t="shared" si="1"/>
        <v>1277147510.409044</v>
      </c>
      <c r="P18" s="36">
        <f t="shared" si="3"/>
        <v>319286877.60226101</v>
      </c>
    </row>
    <row r="19" spans="1:16" ht="12.75" x14ac:dyDescent="0.2">
      <c r="A19" s="76" t="s">
        <v>22</v>
      </c>
      <c r="B19" s="45" t="s">
        <v>1</v>
      </c>
      <c r="C19" s="45" t="s">
        <v>23</v>
      </c>
      <c r="D19" s="46" t="s">
        <v>2162</v>
      </c>
      <c r="E19" s="51">
        <v>7298</v>
      </c>
      <c r="F19" s="54">
        <v>491536.75410977984</v>
      </c>
      <c r="G19" s="24">
        <f t="shared" si="2"/>
        <v>3587235231.4931731</v>
      </c>
      <c r="H19" s="96">
        <v>117109620</v>
      </c>
      <c r="I19" s="100">
        <v>1388709751</v>
      </c>
      <c r="J19" s="92"/>
      <c r="K19" s="42">
        <v>15060044.556249468</v>
      </c>
      <c r="L19" s="43">
        <v>258221060.87468284</v>
      </c>
      <c r="M19" s="44">
        <f t="shared" si="0"/>
        <v>1808134755.0599999</v>
      </c>
      <c r="N19" s="35">
        <v>180</v>
      </c>
      <c r="O19" s="33">
        <f t="shared" si="1"/>
        <v>88476615.739760369</v>
      </c>
      <c r="P19" s="36">
        <f t="shared" si="3"/>
        <v>22119153.934940092</v>
      </c>
    </row>
    <row r="20" spans="1:16" ht="12.75" x14ac:dyDescent="0.2">
      <c r="A20" s="76" t="s">
        <v>24</v>
      </c>
      <c r="B20" s="45" t="s">
        <v>1</v>
      </c>
      <c r="C20" s="45" t="s">
        <v>25</v>
      </c>
      <c r="D20" s="46" t="s">
        <v>2162</v>
      </c>
      <c r="E20" s="51">
        <v>3315</v>
      </c>
      <c r="F20" s="54">
        <v>590002.01467778615</v>
      </c>
      <c r="G20" s="24">
        <f t="shared" si="2"/>
        <v>1955856678.6568611</v>
      </c>
      <c r="H20" s="96">
        <v>51917574</v>
      </c>
      <c r="I20" s="100">
        <v>543488096</v>
      </c>
      <c r="J20" s="92"/>
      <c r="K20" s="42">
        <v>7262479.7798611522</v>
      </c>
      <c r="L20" s="43">
        <v>102087396.2992081</v>
      </c>
      <c r="M20" s="44">
        <f t="shared" si="0"/>
        <v>1251101132.5799999</v>
      </c>
      <c r="N20" s="35">
        <v>74</v>
      </c>
      <c r="O20" s="33">
        <f t="shared" si="1"/>
        <v>43660149.086156175</v>
      </c>
      <c r="P20" s="36">
        <f t="shared" si="3"/>
        <v>10915037.271539044</v>
      </c>
    </row>
    <row r="21" spans="1:16" ht="12.75" x14ac:dyDescent="0.2">
      <c r="A21" s="76" t="s">
        <v>26</v>
      </c>
      <c r="B21" s="45" t="s">
        <v>1</v>
      </c>
      <c r="C21" s="45" t="s">
        <v>27</v>
      </c>
      <c r="D21" s="46" t="s">
        <v>2162</v>
      </c>
      <c r="E21" s="51">
        <v>18245</v>
      </c>
      <c r="F21" s="54">
        <v>538547.23625517823</v>
      </c>
      <c r="G21" s="24">
        <f t="shared" si="2"/>
        <v>9825794325.4757271</v>
      </c>
      <c r="H21" s="96">
        <v>293251027</v>
      </c>
      <c r="I21" s="100">
        <v>2610351492</v>
      </c>
      <c r="J21" s="92"/>
      <c r="K21" s="42">
        <v>208836220</v>
      </c>
      <c r="L21" s="43">
        <v>422528391.70416111</v>
      </c>
      <c r="M21" s="44">
        <f t="shared" si="0"/>
        <v>6290827194.7700005</v>
      </c>
      <c r="N21" s="35">
        <v>1029</v>
      </c>
      <c r="O21" s="33">
        <f t="shared" si="1"/>
        <v>554165106.10657835</v>
      </c>
      <c r="P21" s="36">
        <f t="shared" si="3"/>
        <v>138541276.52664459</v>
      </c>
    </row>
    <row r="22" spans="1:16" ht="12.75" x14ac:dyDescent="0.2">
      <c r="A22" s="76" t="s">
        <v>28</v>
      </c>
      <c r="B22" s="45" t="s">
        <v>1</v>
      </c>
      <c r="C22" s="45" t="s">
        <v>29</v>
      </c>
      <c r="D22" s="46" t="s">
        <v>2162</v>
      </c>
      <c r="E22" s="51">
        <v>3674</v>
      </c>
      <c r="F22" s="54">
        <v>475333.21595125995</v>
      </c>
      <c r="G22" s="24">
        <f t="shared" si="2"/>
        <v>1746374235.4049292</v>
      </c>
      <c r="H22" s="96">
        <v>58433546</v>
      </c>
      <c r="I22" s="100">
        <v>522116259</v>
      </c>
      <c r="J22" s="92"/>
      <c r="K22" s="42">
        <v>7866624.4177050479</v>
      </c>
      <c r="L22" s="43">
        <v>427695388.7334612</v>
      </c>
      <c r="M22" s="44">
        <f t="shared" si="0"/>
        <v>730262417.25</v>
      </c>
      <c r="N22" s="35">
        <v>328</v>
      </c>
      <c r="O22" s="33">
        <f t="shared" si="1"/>
        <v>155909294.83201325</v>
      </c>
      <c r="P22" s="36">
        <f t="shared" si="3"/>
        <v>38977323.708003312</v>
      </c>
    </row>
    <row r="23" spans="1:16" ht="12.75" x14ac:dyDescent="0.2">
      <c r="A23" s="76" t="s">
        <v>30</v>
      </c>
      <c r="B23" s="45" t="s">
        <v>1</v>
      </c>
      <c r="C23" s="45" t="s">
        <v>31</v>
      </c>
      <c r="D23" s="46" t="s">
        <v>2163</v>
      </c>
      <c r="E23" s="51">
        <v>94723</v>
      </c>
      <c r="F23" s="54">
        <v>608554.37866107002</v>
      </c>
      <c r="G23" s="24">
        <f t="shared" si="2"/>
        <v>57644096409.912537</v>
      </c>
      <c r="H23" s="96">
        <v>1399284535</v>
      </c>
      <c r="I23" s="100">
        <v>11762093530</v>
      </c>
      <c r="J23" s="92">
        <f>VLOOKUP(A23,'CCF-2013-ESTIMADO'!$A$6:$R$227,18,FALSE)</f>
        <v>3732109969.1537914</v>
      </c>
      <c r="K23" s="42">
        <v>860909457.87681484</v>
      </c>
      <c r="L23" s="43">
        <v>0</v>
      </c>
      <c r="M23" s="44">
        <f t="shared" si="0"/>
        <v>39889698917.879997</v>
      </c>
      <c r="N23" s="35">
        <v>6293</v>
      </c>
      <c r="O23" s="33">
        <f t="shared" si="1"/>
        <v>3829632704.9141135</v>
      </c>
      <c r="P23" s="36">
        <f t="shared" si="3"/>
        <v>957408176.22852838</v>
      </c>
    </row>
    <row r="24" spans="1:16" ht="12.75" x14ac:dyDescent="0.2">
      <c r="A24" s="76" t="s">
        <v>32</v>
      </c>
      <c r="B24" s="45" t="s">
        <v>1</v>
      </c>
      <c r="C24" s="45" t="s">
        <v>33</v>
      </c>
      <c r="D24" s="46" t="s">
        <v>2162</v>
      </c>
      <c r="E24" s="51">
        <v>7459</v>
      </c>
      <c r="F24" s="54">
        <v>503055.7293981323</v>
      </c>
      <c r="G24" s="24">
        <f t="shared" si="2"/>
        <v>3752292685.5806689</v>
      </c>
      <c r="H24" s="96">
        <v>124482531</v>
      </c>
      <c r="I24" s="100">
        <v>1601049286</v>
      </c>
      <c r="J24" s="92"/>
      <c r="K24" s="42">
        <v>72100000</v>
      </c>
      <c r="L24" s="43">
        <v>371494197.75349623</v>
      </c>
      <c r="M24" s="44">
        <f t="shared" si="0"/>
        <v>1583166670.8299999</v>
      </c>
      <c r="N24" s="35">
        <v>317</v>
      </c>
      <c r="O24" s="33">
        <f t="shared" si="1"/>
        <v>159468666.21920794</v>
      </c>
      <c r="P24" s="36">
        <f t="shared" si="3"/>
        <v>39867166.554801986</v>
      </c>
    </row>
    <row r="25" spans="1:16" ht="12.75" x14ac:dyDescent="0.2">
      <c r="A25" s="76" t="s">
        <v>34</v>
      </c>
      <c r="B25" s="45" t="s">
        <v>1</v>
      </c>
      <c r="C25" s="45" t="s">
        <v>35</v>
      </c>
      <c r="D25" s="46" t="s">
        <v>2162</v>
      </c>
      <c r="E25" s="51">
        <v>14440</v>
      </c>
      <c r="F25" s="54">
        <v>485694.03687933373</v>
      </c>
      <c r="G25" s="24">
        <f t="shared" si="2"/>
        <v>7013421892.5375786</v>
      </c>
      <c r="H25" s="96">
        <v>225488163</v>
      </c>
      <c r="I25" s="100">
        <v>2572663522</v>
      </c>
      <c r="J25" s="92"/>
      <c r="K25" s="42">
        <v>99103745.91762878</v>
      </c>
      <c r="L25" s="43">
        <v>560108726.6421361</v>
      </c>
      <c r="M25" s="44">
        <f t="shared" si="0"/>
        <v>3556057734.98</v>
      </c>
      <c r="N25" s="35">
        <v>471</v>
      </c>
      <c r="O25" s="33">
        <f t="shared" si="1"/>
        <v>228761891.37016618</v>
      </c>
      <c r="P25" s="36">
        <f t="shared" si="3"/>
        <v>57190472.842541546</v>
      </c>
    </row>
    <row r="26" spans="1:16" ht="12.75" x14ac:dyDescent="0.2">
      <c r="A26" s="76" t="s">
        <v>36</v>
      </c>
      <c r="B26" s="45" t="s">
        <v>1</v>
      </c>
      <c r="C26" s="45" t="s">
        <v>37</v>
      </c>
      <c r="D26" s="46" t="s">
        <v>2162</v>
      </c>
      <c r="E26" s="51">
        <v>20071</v>
      </c>
      <c r="F26" s="54">
        <v>514876.99528521689</v>
      </c>
      <c r="G26" s="24">
        <f t="shared" si="2"/>
        <v>10334096172.369589</v>
      </c>
      <c r="H26" s="96">
        <v>292022209</v>
      </c>
      <c r="I26" s="100">
        <v>3864625499</v>
      </c>
      <c r="J26" s="92"/>
      <c r="K26" s="42">
        <v>71467116.071311206</v>
      </c>
      <c r="L26" s="43">
        <v>898747526.28598809</v>
      </c>
      <c r="M26" s="44">
        <f t="shared" si="0"/>
        <v>5207233822.0100002</v>
      </c>
      <c r="N26" s="35">
        <v>723</v>
      </c>
      <c r="O26" s="33">
        <f t="shared" si="1"/>
        <v>372256067.5912118</v>
      </c>
      <c r="P26" s="36">
        <f t="shared" si="3"/>
        <v>93064016.897802949</v>
      </c>
    </row>
    <row r="27" spans="1:16" ht="12.75" x14ac:dyDescent="0.2">
      <c r="A27" s="76" t="s">
        <v>38</v>
      </c>
      <c r="B27" s="45" t="s">
        <v>1</v>
      </c>
      <c r="C27" s="45" t="s">
        <v>39</v>
      </c>
      <c r="D27" s="46" t="s">
        <v>2162</v>
      </c>
      <c r="E27" s="51">
        <v>6675</v>
      </c>
      <c r="F27" s="54">
        <v>452801.62984984531</v>
      </c>
      <c r="G27" s="24">
        <f t="shared" si="2"/>
        <v>3022450879.2477174</v>
      </c>
      <c r="H27" s="96">
        <v>110011578</v>
      </c>
      <c r="I27" s="100">
        <v>1336084477</v>
      </c>
      <c r="J27" s="92"/>
      <c r="K27" s="42">
        <v>16131531.409686636</v>
      </c>
      <c r="L27" s="43">
        <v>365521142.71637523</v>
      </c>
      <c r="M27" s="44">
        <f t="shared" si="0"/>
        <v>1194702150.1199999</v>
      </c>
      <c r="N27" s="35">
        <v>329</v>
      </c>
      <c r="O27" s="33">
        <f t="shared" si="1"/>
        <v>148971736.22059911</v>
      </c>
      <c r="P27" s="36">
        <f t="shared" si="3"/>
        <v>37242934.055149779</v>
      </c>
    </row>
    <row r="28" spans="1:16" ht="12.75" x14ac:dyDescent="0.2">
      <c r="A28" s="76" t="s">
        <v>40</v>
      </c>
      <c r="B28" s="45" t="s">
        <v>1</v>
      </c>
      <c r="C28" s="45" t="s">
        <v>41</v>
      </c>
      <c r="D28" s="46" t="s">
        <v>2162</v>
      </c>
      <c r="E28" s="51">
        <v>5490</v>
      </c>
      <c r="F28" s="54">
        <v>534777.04449363588</v>
      </c>
      <c r="G28" s="24">
        <f t="shared" si="2"/>
        <v>2935925974.270061</v>
      </c>
      <c r="H28" s="96">
        <v>83042249</v>
      </c>
      <c r="I28" s="100">
        <v>1023550096</v>
      </c>
      <c r="J28" s="92">
        <f>VLOOKUP(A28,'CCF-2013-ESTIMADO'!$A$6:$R$227,18,FALSE)</f>
        <v>190579694.85478687</v>
      </c>
      <c r="K28" s="42">
        <v>11326710</v>
      </c>
      <c r="L28" s="43">
        <v>264976446.40214705</v>
      </c>
      <c r="M28" s="44">
        <f t="shared" si="0"/>
        <v>1362450778.01</v>
      </c>
      <c r="N28" s="35">
        <v>101</v>
      </c>
      <c r="O28" s="33">
        <f t="shared" si="1"/>
        <v>54012481.493857227</v>
      </c>
      <c r="P28" s="36">
        <f t="shared" si="3"/>
        <v>13503120.373464307</v>
      </c>
    </row>
    <row r="29" spans="1:16" ht="12.75" x14ac:dyDescent="0.2">
      <c r="A29" s="76" t="s">
        <v>42</v>
      </c>
      <c r="B29" s="45" t="s">
        <v>1</v>
      </c>
      <c r="C29" s="45" t="s">
        <v>43</v>
      </c>
      <c r="D29" s="46" t="s">
        <v>2162</v>
      </c>
      <c r="E29" s="51">
        <v>25861</v>
      </c>
      <c r="F29" s="54">
        <v>459751.44513968658</v>
      </c>
      <c r="G29" s="24">
        <f t="shared" si="2"/>
        <v>11889632122.757435</v>
      </c>
      <c r="H29" s="96">
        <v>457379117</v>
      </c>
      <c r="I29" s="100">
        <v>5396273768</v>
      </c>
      <c r="J29" s="92"/>
      <c r="K29" s="42">
        <v>66164277.213170201</v>
      </c>
      <c r="L29" s="43">
        <v>1592696832.4938717</v>
      </c>
      <c r="M29" s="44">
        <f t="shared" si="0"/>
        <v>4377118128.0500002</v>
      </c>
      <c r="N29" s="35">
        <v>1714</v>
      </c>
      <c r="O29" s="33">
        <f t="shared" si="1"/>
        <v>788013976.96942282</v>
      </c>
      <c r="P29" s="36">
        <f t="shared" si="3"/>
        <v>197003494.2423557</v>
      </c>
    </row>
    <row r="30" spans="1:16" ht="12.75" x14ac:dyDescent="0.2">
      <c r="A30" s="76" t="s">
        <v>44</v>
      </c>
      <c r="B30" s="45" t="s">
        <v>1</v>
      </c>
      <c r="C30" s="45" t="s">
        <v>45</v>
      </c>
      <c r="D30" s="46" t="s">
        <v>2162</v>
      </c>
      <c r="E30" s="51">
        <v>6737</v>
      </c>
      <c r="F30" s="54">
        <v>480409.32278528251</v>
      </c>
      <c r="G30" s="24">
        <f t="shared" si="2"/>
        <v>3236517607.6044483</v>
      </c>
      <c r="H30" s="96">
        <v>109639699</v>
      </c>
      <c r="I30" s="100">
        <v>1317929906</v>
      </c>
      <c r="J30" s="92"/>
      <c r="K30" s="42">
        <v>31529663.352424569</v>
      </c>
      <c r="L30" s="43">
        <v>656181753.12145305</v>
      </c>
      <c r="M30" s="44">
        <f t="shared" si="0"/>
        <v>1121236586.1300001</v>
      </c>
      <c r="N30" s="35">
        <v>119</v>
      </c>
      <c r="O30" s="33">
        <f t="shared" si="1"/>
        <v>57168709.41144862</v>
      </c>
      <c r="P30" s="36">
        <f t="shared" si="3"/>
        <v>14292177.352862155</v>
      </c>
    </row>
    <row r="31" spans="1:16" ht="12.75" x14ac:dyDescent="0.2">
      <c r="A31" s="76" t="s">
        <v>46</v>
      </c>
      <c r="B31" s="45" t="s">
        <v>1</v>
      </c>
      <c r="C31" s="45" t="s">
        <v>47</v>
      </c>
      <c r="D31" s="46" t="s">
        <v>2162</v>
      </c>
      <c r="E31" s="51">
        <v>17648</v>
      </c>
      <c r="F31" s="54">
        <v>573847.9876030219</v>
      </c>
      <c r="G31" s="24">
        <f t="shared" si="2"/>
        <v>10127269285.21813</v>
      </c>
      <c r="H31" s="96">
        <v>241592151</v>
      </c>
      <c r="I31" s="100">
        <v>2116271405</v>
      </c>
      <c r="J31" s="92">
        <f>VLOOKUP(A31,'CCF-2013-ESTIMADO'!$A$6:$R$227,18,FALSE)</f>
        <v>814255930.89023876</v>
      </c>
      <c r="K31" s="42">
        <v>667163701</v>
      </c>
      <c r="L31" s="43">
        <v>1186311764.618129</v>
      </c>
      <c r="M31" s="44">
        <f t="shared" si="0"/>
        <v>5101674332.71</v>
      </c>
      <c r="N31" s="35">
        <v>796</v>
      </c>
      <c r="O31" s="33">
        <f t="shared" si="1"/>
        <v>456782998.13200545</v>
      </c>
      <c r="P31" s="36">
        <f t="shared" si="3"/>
        <v>114195749.53300136</v>
      </c>
    </row>
    <row r="32" spans="1:16" ht="12.75" x14ac:dyDescent="0.2">
      <c r="A32" s="76" t="s">
        <v>48</v>
      </c>
      <c r="B32" s="45" t="s">
        <v>1</v>
      </c>
      <c r="C32" s="45" t="s">
        <v>49</v>
      </c>
      <c r="D32" s="46" t="s">
        <v>2162</v>
      </c>
      <c r="E32" s="51">
        <v>6738</v>
      </c>
      <c r="F32" s="54">
        <v>482815.8993205406</v>
      </c>
      <c r="G32" s="24">
        <f t="shared" si="2"/>
        <v>3253213529.6218023</v>
      </c>
      <c r="H32" s="96">
        <v>106874858</v>
      </c>
      <c r="I32" s="100">
        <v>1298166703</v>
      </c>
      <c r="J32" s="92"/>
      <c r="K32" s="42">
        <v>22048175</v>
      </c>
      <c r="L32" s="43">
        <v>223435681.9639551</v>
      </c>
      <c r="M32" s="44">
        <f t="shared" si="0"/>
        <v>1602688111.6600001</v>
      </c>
      <c r="N32" s="35">
        <v>222</v>
      </c>
      <c r="O32" s="33">
        <f t="shared" si="1"/>
        <v>107185129.64916001</v>
      </c>
      <c r="P32" s="36">
        <f t="shared" si="3"/>
        <v>26796282.412290003</v>
      </c>
    </row>
    <row r="33" spans="1:16" ht="12.75" x14ac:dyDescent="0.2">
      <c r="A33" s="76" t="s">
        <v>50</v>
      </c>
      <c r="B33" s="45" t="s">
        <v>1</v>
      </c>
      <c r="C33" s="45" t="s">
        <v>51</v>
      </c>
      <c r="D33" s="46" t="s">
        <v>2162</v>
      </c>
      <c r="E33" s="51">
        <v>12402</v>
      </c>
      <c r="F33" s="54">
        <v>525567.12148445507</v>
      </c>
      <c r="G33" s="24">
        <f t="shared" si="2"/>
        <v>6518083440.6502113</v>
      </c>
      <c r="H33" s="96">
        <v>188429589</v>
      </c>
      <c r="I33" s="100">
        <v>2238757306</v>
      </c>
      <c r="J33" s="92">
        <f>VLOOKUP(A33,'CCF-2013-ESTIMADO'!$A$6:$R$227,18,FALSE)</f>
        <v>531231932.35808593</v>
      </c>
      <c r="K33" s="42">
        <v>40563436.599789292</v>
      </c>
      <c r="L33" s="43">
        <v>254488186.90226743</v>
      </c>
      <c r="M33" s="44">
        <f t="shared" si="0"/>
        <v>3264612989.79</v>
      </c>
      <c r="N33" s="35">
        <v>355</v>
      </c>
      <c r="O33" s="33">
        <f t="shared" si="1"/>
        <v>186576328.12698156</v>
      </c>
      <c r="P33" s="36">
        <f t="shared" si="3"/>
        <v>46644082.031745389</v>
      </c>
    </row>
    <row r="34" spans="1:16" ht="12.75" x14ac:dyDescent="0.2">
      <c r="A34" s="76" t="s">
        <v>52</v>
      </c>
      <c r="B34" s="45" t="s">
        <v>1</v>
      </c>
      <c r="C34" s="45" t="s">
        <v>53</v>
      </c>
      <c r="D34" s="46" t="s">
        <v>2162</v>
      </c>
      <c r="E34" s="51">
        <v>3232</v>
      </c>
      <c r="F34" s="54">
        <v>564508.89021011675</v>
      </c>
      <c r="G34" s="24">
        <f t="shared" si="2"/>
        <v>1824492733.1590974</v>
      </c>
      <c r="H34" s="96">
        <v>51561863</v>
      </c>
      <c r="I34" s="100">
        <v>596802784</v>
      </c>
      <c r="J34" s="92"/>
      <c r="K34" s="42">
        <v>11500815</v>
      </c>
      <c r="L34" s="43">
        <v>90564197.293496534</v>
      </c>
      <c r="M34" s="44">
        <f t="shared" si="0"/>
        <v>1074063073.8699999</v>
      </c>
      <c r="N34" s="35">
        <v>119</v>
      </c>
      <c r="O34" s="33">
        <f t="shared" si="1"/>
        <v>67176557.935003892</v>
      </c>
      <c r="P34" s="36">
        <f t="shared" si="3"/>
        <v>16794139.483750973</v>
      </c>
    </row>
    <row r="35" spans="1:16" ht="12.75" x14ac:dyDescent="0.2">
      <c r="A35" s="76" t="s">
        <v>54</v>
      </c>
      <c r="B35" s="45" t="s">
        <v>1</v>
      </c>
      <c r="C35" s="45" t="s">
        <v>55</v>
      </c>
      <c r="D35" s="46" t="s">
        <v>2162</v>
      </c>
      <c r="E35" s="51">
        <v>3704</v>
      </c>
      <c r="F35" s="54">
        <v>559566.65833333344</v>
      </c>
      <c r="G35" s="24">
        <f t="shared" si="2"/>
        <v>2072634902.4666672</v>
      </c>
      <c r="H35" s="96">
        <v>59355159</v>
      </c>
      <c r="I35" s="100">
        <v>762951576</v>
      </c>
      <c r="J35" s="92"/>
      <c r="K35" s="42">
        <v>24082270</v>
      </c>
      <c r="L35" s="43">
        <v>72728929.37395522</v>
      </c>
      <c r="M35" s="44">
        <f t="shared" si="0"/>
        <v>1153516968.0899999</v>
      </c>
      <c r="N35" s="35">
        <v>121</v>
      </c>
      <c r="O35" s="33">
        <f t="shared" si="1"/>
        <v>67707565.658333346</v>
      </c>
      <c r="P35" s="36">
        <f t="shared" si="3"/>
        <v>16926891.414583337</v>
      </c>
    </row>
    <row r="36" spans="1:16" ht="12.75" x14ac:dyDescent="0.2">
      <c r="A36" s="76" t="s">
        <v>56</v>
      </c>
      <c r="B36" s="45" t="s">
        <v>1</v>
      </c>
      <c r="C36" s="45" t="s">
        <v>57</v>
      </c>
      <c r="D36" s="46" t="s">
        <v>2164</v>
      </c>
      <c r="E36" s="51">
        <v>24377</v>
      </c>
      <c r="F36" s="54">
        <v>515840.63176999486</v>
      </c>
      <c r="G36" s="24">
        <f t="shared" si="2"/>
        <v>12574647080.657166</v>
      </c>
      <c r="H36" s="96">
        <v>354029028</v>
      </c>
      <c r="I36" s="100">
        <v>4620912739</v>
      </c>
      <c r="J36" s="92">
        <f>VLOOKUP(A36,'CCF-2013-ESTIMADO'!$A$6:$R$227,18,FALSE)</f>
        <v>646679707.35920405</v>
      </c>
      <c r="K36" s="42">
        <v>114735449.43732724</v>
      </c>
      <c r="L36" s="43">
        <v>1066200592.2587548</v>
      </c>
      <c r="M36" s="44">
        <f t="shared" si="0"/>
        <v>5772089564.6000004</v>
      </c>
      <c r="N36" s="35">
        <v>2149</v>
      </c>
      <c r="O36" s="33">
        <f t="shared" si="1"/>
        <v>1108541517.6737189</v>
      </c>
      <c r="P36" s="36">
        <f t="shared" si="3"/>
        <v>277135379.41842973</v>
      </c>
    </row>
    <row r="37" spans="1:16" ht="12.75" x14ac:dyDescent="0.2">
      <c r="A37" s="76" t="s">
        <v>58</v>
      </c>
      <c r="B37" s="45" t="s">
        <v>1</v>
      </c>
      <c r="C37" s="45" t="s">
        <v>59</v>
      </c>
      <c r="D37" s="46" t="s">
        <v>2162</v>
      </c>
      <c r="E37" s="51">
        <v>14762</v>
      </c>
      <c r="F37" s="54">
        <v>535902.34699043818</v>
      </c>
      <c r="G37" s="24">
        <f t="shared" si="2"/>
        <v>7910990446.2728481</v>
      </c>
      <c r="H37" s="96">
        <v>205358179</v>
      </c>
      <c r="I37" s="100">
        <v>2456382349</v>
      </c>
      <c r="J37" s="92">
        <f>VLOOKUP(A37,'CCF-2013-ESTIMADO'!$A$6:$R$227,18,FALSE)</f>
        <v>449356791.18082243</v>
      </c>
      <c r="K37" s="42">
        <v>107416125</v>
      </c>
      <c r="L37" s="43">
        <v>299443017.90278137</v>
      </c>
      <c r="M37" s="44">
        <f t="shared" si="0"/>
        <v>4393033984.1899996</v>
      </c>
      <c r="N37" s="35">
        <v>910</v>
      </c>
      <c r="O37" s="33">
        <f t="shared" si="1"/>
        <v>487671135.76129872</v>
      </c>
      <c r="P37" s="36">
        <f t="shared" si="3"/>
        <v>121917783.94032468</v>
      </c>
    </row>
    <row r="38" spans="1:16" ht="12.75" x14ac:dyDescent="0.2">
      <c r="A38" s="76" t="s">
        <v>60</v>
      </c>
      <c r="B38" s="45" t="s">
        <v>1</v>
      </c>
      <c r="C38" s="45" t="s">
        <v>61</v>
      </c>
      <c r="D38" s="46" t="s">
        <v>2162</v>
      </c>
      <c r="E38" s="51">
        <v>1800</v>
      </c>
      <c r="F38" s="54">
        <v>585697.0972683751</v>
      </c>
      <c r="G38" s="24">
        <f t="shared" si="2"/>
        <v>1054254775.0830752</v>
      </c>
      <c r="H38" s="96">
        <v>33452962</v>
      </c>
      <c r="I38" s="100">
        <v>255772622</v>
      </c>
      <c r="J38" s="92"/>
      <c r="K38" s="42">
        <v>6770183.4683252927</v>
      </c>
      <c r="L38" s="43">
        <v>43370462.44870232</v>
      </c>
      <c r="M38" s="44">
        <f t="shared" si="0"/>
        <v>714888545.16999996</v>
      </c>
      <c r="N38" s="35">
        <v>69</v>
      </c>
      <c r="O38" s="33">
        <f t="shared" si="1"/>
        <v>40413099.711517885</v>
      </c>
      <c r="P38" s="36">
        <f t="shared" si="3"/>
        <v>10103274.927879471</v>
      </c>
    </row>
    <row r="39" spans="1:16" ht="12.75" x14ac:dyDescent="0.2">
      <c r="A39" s="76" t="s">
        <v>62</v>
      </c>
      <c r="B39" s="45" t="s">
        <v>1</v>
      </c>
      <c r="C39" s="45" t="s">
        <v>63</v>
      </c>
      <c r="D39" s="46" t="s">
        <v>2162</v>
      </c>
      <c r="E39" s="51">
        <v>62810</v>
      </c>
      <c r="F39" s="54">
        <v>481630.97077660961</v>
      </c>
      <c r="G39" s="24">
        <f t="shared" si="2"/>
        <v>30251241274.478851</v>
      </c>
      <c r="H39" s="96">
        <v>987323189</v>
      </c>
      <c r="I39" s="100">
        <v>11992587636</v>
      </c>
      <c r="J39" s="92">
        <f>VLOOKUP(A39,'CCF-2013-ESTIMADO'!$A$6:$R$227,18,FALSE)</f>
        <v>1516842203.6911604</v>
      </c>
      <c r="K39" s="42">
        <v>235176784</v>
      </c>
      <c r="L39" s="43">
        <v>4482600867.7563896</v>
      </c>
      <c r="M39" s="44">
        <f t="shared" si="0"/>
        <v>11036710594.030001</v>
      </c>
      <c r="N39" s="35">
        <v>3982</v>
      </c>
      <c r="O39" s="33">
        <f t="shared" si="1"/>
        <v>1917854525.6324594</v>
      </c>
      <c r="P39" s="36">
        <f t="shared" si="3"/>
        <v>479463631.40811485</v>
      </c>
    </row>
    <row r="40" spans="1:16" ht="12.75" x14ac:dyDescent="0.2">
      <c r="A40" s="76" t="s">
        <v>64</v>
      </c>
      <c r="B40" s="45" t="s">
        <v>1</v>
      </c>
      <c r="C40" s="45" t="s">
        <v>65</v>
      </c>
      <c r="D40" s="46" t="s">
        <v>2164</v>
      </c>
      <c r="E40" s="51">
        <v>37272</v>
      </c>
      <c r="F40" s="54">
        <v>519026.39560855262</v>
      </c>
      <c r="G40" s="24">
        <f t="shared" si="2"/>
        <v>19345151817.121975</v>
      </c>
      <c r="H40" s="96">
        <v>568765030</v>
      </c>
      <c r="I40" s="100">
        <v>5649058929</v>
      </c>
      <c r="J40" s="92">
        <f>VLOOKUP(A40,'CCF-2013-ESTIMADO'!$A$6:$R$227,18,FALSE)</f>
        <v>986279811.03896356</v>
      </c>
      <c r="K40" s="42">
        <v>95132788.313901901</v>
      </c>
      <c r="L40" s="43">
        <v>1440168867.9137645</v>
      </c>
      <c r="M40" s="44">
        <f t="shared" si="0"/>
        <v>10605746390.860001</v>
      </c>
      <c r="N40" s="35">
        <v>2024</v>
      </c>
      <c r="O40" s="33">
        <f t="shared" si="1"/>
        <v>1050509424.7117105</v>
      </c>
      <c r="P40" s="36">
        <f t="shared" si="3"/>
        <v>262627356.17792761</v>
      </c>
    </row>
    <row r="41" spans="1:16" ht="12.75" x14ac:dyDescent="0.2">
      <c r="A41" s="76" t="s">
        <v>66</v>
      </c>
      <c r="B41" s="45" t="s">
        <v>1</v>
      </c>
      <c r="C41" s="45" t="s">
        <v>67</v>
      </c>
      <c r="D41" s="46" t="s">
        <v>2162</v>
      </c>
      <c r="E41" s="51">
        <v>6704</v>
      </c>
      <c r="F41" s="54">
        <v>555352.08791707642</v>
      </c>
      <c r="G41" s="24">
        <f t="shared" si="2"/>
        <v>3723080397.3960805</v>
      </c>
      <c r="H41" s="96">
        <v>105969412</v>
      </c>
      <c r="I41" s="100">
        <v>1179127873</v>
      </c>
      <c r="J41" s="92"/>
      <c r="K41" s="42">
        <v>69601169.795458972</v>
      </c>
      <c r="L41" s="43">
        <v>310138843.11115211</v>
      </c>
      <c r="M41" s="44">
        <f t="shared" si="0"/>
        <v>2058243099.49</v>
      </c>
      <c r="N41" s="35">
        <v>325</v>
      </c>
      <c r="O41" s="33">
        <f t="shared" si="1"/>
        <v>180489428.57304984</v>
      </c>
      <c r="P41" s="36">
        <f t="shared" si="3"/>
        <v>45122357.143262461</v>
      </c>
    </row>
    <row r="42" spans="1:16" ht="12.75" x14ac:dyDescent="0.2">
      <c r="A42" s="76" t="s">
        <v>68</v>
      </c>
      <c r="B42" s="45" t="s">
        <v>1</v>
      </c>
      <c r="C42" s="45" t="s">
        <v>69</v>
      </c>
      <c r="D42" s="46" t="s">
        <v>2162</v>
      </c>
      <c r="E42" s="51">
        <v>10710</v>
      </c>
      <c r="F42" s="54">
        <v>552643.54294585309</v>
      </c>
      <c r="G42" s="24">
        <f t="shared" si="2"/>
        <v>5918812344.9500866</v>
      </c>
      <c r="H42" s="96">
        <v>169576930</v>
      </c>
      <c r="I42" s="100">
        <v>2240595743</v>
      </c>
      <c r="J42" s="92"/>
      <c r="K42" s="42">
        <v>43566547.930287823</v>
      </c>
      <c r="L42" s="43">
        <v>448388419.96514046</v>
      </c>
      <c r="M42" s="44">
        <f t="shared" si="0"/>
        <v>3016684704.0500002</v>
      </c>
      <c r="N42" s="35">
        <v>304</v>
      </c>
      <c r="O42" s="33">
        <f t="shared" si="1"/>
        <v>168003637.05553934</v>
      </c>
      <c r="P42" s="36">
        <f t="shared" si="3"/>
        <v>42000909.263884835</v>
      </c>
    </row>
    <row r="43" spans="1:16" ht="12.75" x14ac:dyDescent="0.2">
      <c r="A43" s="76" t="s">
        <v>70</v>
      </c>
      <c r="B43" s="45" t="s">
        <v>1</v>
      </c>
      <c r="C43" s="45" t="s">
        <v>71</v>
      </c>
      <c r="D43" s="46" t="s">
        <v>2162</v>
      </c>
      <c r="E43" s="51">
        <v>3224</v>
      </c>
      <c r="F43" s="54">
        <v>565797.30225140718</v>
      </c>
      <c r="G43" s="24">
        <f t="shared" si="2"/>
        <v>1824130502.4585366</v>
      </c>
      <c r="H43" s="96">
        <v>50139021</v>
      </c>
      <c r="I43" s="100">
        <v>569226221</v>
      </c>
      <c r="J43" s="92">
        <f>VLOOKUP(A43,'CCF-2013-ESTIMADO'!$A$6:$R$227,18,FALSE)</f>
        <v>89574847.794985145</v>
      </c>
      <c r="K43" s="42">
        <v>21389600</v>
      </c>
      <c r="L43" s="43">
        <v>55714362.524575196</v>
      </c>
      <c r="M43" s="44">
        <f t="shared" si="0"/>
        <v>1038086450.14</v>
      </c>
      <c r="N43" s="35">
        <v>65</v>
      </c>
      <c r="O43" s="33">
        <f t="shared" si="1"/>
        <v>36776824.646341465</v>
      </c>
      <c r="P43" s="36">
        <f t="shared" si="3"/>
        <v>9194206.1615853664</v>
      </c>
    </row>
    <row r="44" spans="1:16" ht="12.75" x14ac:dyDescent="0.2">
      <c r="A44" s="76" t="s">
        <v>72</v>
      </c>
      <c r="B44" s="45" t="s">
        <v>1</v>
      </c>
      <c r="C44" s="45" t="s">
        <v>73</v>
      </c>
      <c r="D44" s="46" t="s">
        <v>2162</v>
      </c>
      <c r="E44" s="51">
        <v>14687</v>
      </c>
      <c r="F44" s="54">
        <v>504697.6792860562</v>
      </c>
      <c r="G44" s="24">
        <f t="shared" si="2"/>
        <v>7412494815.6743078</v>
      </c>
      <c r="H44" s="96">
        <v>237081094</v>
      </c>
      <c r="I44" s="100">
        <v>3079382867</v>
      </c>
      <c r="J44" s="92"/>
      <c r="K44" s="42">
        <v>85871842.9675017</v>
      </c>
      <c r="L44" s="43">
        <v>541077772.93118465</v>
      </c>
      <c r="M44" s="44">
        <f t="shared" si="0"/>
        <v>3469081238.7800002</v>
      </c>
      <c r="N44" s="35">
        <v>483</v>
      </c>
      <c r="O44" s="33">
        <f t="shared" si="1"/>
        <v>243768979.09516513</v>
      </c>
      <c r="P44" s="36">
        <f t="shared" si="3"/>
        <v>60942244.773791283</v>
      </c>
    </row>
    <row r="45" spans="1:16" ht="12.75" x14ac:dyDescent="0.2">
      <c r="A45" s="76" t="s">
        <v>74</v>
      </c>
      <c r="B45" s="45" t="s">
        <v>1</v>
      </c>
      <c r="C45" s="45" t="s">
        <v>75</v>
      </c>
      <c r="D45" s="46" t="s">
        <v>2162</v>
      </c>
      <c r="E45" s="51">
        <v>16470</v>
      </c>
      <c r="F45" s="54">
        <v>533657.35006745986</v>
      </c>
      <c r="G45" s="24">
        <f t="shared" si="2"/>
        <v>8789336555.611063</v>
      </c>
      <c r="H45" s="96">
        <v>249223759</v>
      </c>
      <c r="I45" s="100">
        <v>1850846986</v>
      </c>
      <c r="J45" s="92">
        <f>VLOOKUP(A45,'CCF-2013-ESTIMADO'!$A$6:$R$227,18,FALSE)</f>
        <v>806269278.68427896</v>
      </c>
      <c r="K45" s="42">
        <v>232845495</v>
      </c>
      <c r="L45" s="43">
        <v>450946053.2670939</v>
      </c>
      <c r="M45" s="44">
        <f t="shared" si="0"/>
        <v>5199204983.6599998</v>
      </c>
      <c r="N45" s="35">
        <v>1131</v>
      </c>
      <c r="O45" s="33">
        <f t="shared" si="1"/>
        <v>603566462.92629707</v>
      </c>
      <c r="P45" s="36">
        <f t="shared" si="3"/>
        <v>150891615.73157427</v>
      </c>
    </row>
    <row r="46" spans="1:16" ht="12.75" x14ac:dyDescent="0.2">
      <c r="A46" s="76" t="s">
        <v>76</v>
      </c>
      <c r="B46" s="45" t="s">
        <v>1</v>
      </c>
      <c r="C46" s="45" t="s">
        <v>77</v>
      </c>
      <c r="D46" s="46" t="s">
        <v>2162</v>
      </c>
      <c r="E46" s="51">
        <v>18241</v>
      </c>
      <c r="F46" s="54">
        <v>477140.20390147122</v>
      </c>
      <c r="G46" s="24">
        <f t="shared" si="2"/>
        <v>8703514459.3667374</v>
      </c>
      <c r="H46" s="96">
        <v>285393057</v>
      </c>
      <c r="I46" s="100">
        <v>3828775967</v>
      </c>
      <c r="J46" s="92"/>
      <c r="K46" s="42">
        <v>39682076.626190737</v>
      </c>
      <c r="L46" s="43">
        <v>24306001.189692732</v>
      </c>
      <c r="M46" s="44">
        <f t="shared" si="0"/>
        <v>4525357357.5500002</v>
      </c>
      <c r="N46" s="35">
        <v>892</v>
      </c>
      <c r="O46" s="33">
        <f t="shared" si="1"/>
        <v>425609061.88011235</v>
      </c>
      <c r="P46" s="36">
        <f t="shared" si="3"/>
        <v>106402265.47002809</v>
      </c>
    </row>
    <row r="47" spans="1:16" ht="12.75" x14ac:dyDescent="0.2">
      <c r="A47" s="76" t="s">
        <v>78</v>
      </c>
      <c r="B47" s="45" t="s">
        <v>1</v>
      </c>
      <c r="C47" s="45" t="s">
        <v>79</v>
      </c>
      <c r="D47" s="46" t="s">
        <v>2162</v>
      </c>
      <c r="E47" s="51">
        <v>6570</v>
      </c>
      <c r="F47" s="54">
        <v>504691.67167470715</v>
      </c>
      <c r="G47" s="24">
        <f t="shared" si="2"/>
        <v>3315824282.9028258</v>
      </c>
      <c r="H47" s="96">
        <v>107004207</v>
      </c>
      <c r="I47" s="100">
        <v>975980525</v>
      </c>
      <c r="J47" s="92"/>
      <c r="K47" s="42">
        <v>111718426.62483469</v>
      </c>
      <c r="L47" s="43">
        <v>372872547.65254301</v>
      </c>
      <c r="M47" s="44">
        <f t="shared" si="0"/>
        <v>1748248576.6300001</v>
      </c>
      <c r="N47" s="35">
        <v>605</v>
      </c>
      <c r="O47" s="33">
        <f t="shared" si="1"/>
        <v>305338461.3631978</v>
      </c>
      <c r="P47" s="36">
        <f t="shared" si="3"/>
        <v>76334615.340799451</v>
      </c>
    </row>
    <row r="48" spans="1:16" ht="12.75" x14ac:dyDescent="0.2">
      <c r="A48" s="76" t="s">
        <v>80</v>
      </c>
      <c r="B48" s="45" t="s">
        <v>1</v>
      </c>
      <c r="C48" s="45" t="s">
        <v>81</v>
      </c>
      <c r="D48" s="46" t="s">
        <v>2162</v>
      </c>
      <c r="E48" s="51">
        <v>8602</v>
      </c>
      <c r="F48" s="54">
        <v>578470.20492149051</v>
      </c>
      <c r="G48" s="24">
        <f t="shared" si="2"/>
        <v>4976000702.7346611</v>
      </c>
      <c r="H48" s="96">
        <v>138969652</v>
      </c>
      <c r="I48" s="100">
        <v>1429155377</v>
      </c>
      <c r="J48" s="92"/>
      <c r="K48" s="42">
        <v>286660693</v>
      </c>
      <c r="L48" s="43">
        <v>584834006.31757224</v>
      </c>
      <c r="M48" s="44">
        <f t="shared" si="0"/>
        <v>2536380974.4200001</v>
      </c>
      <c r="N48" s="35">
        <v>357</v>
      </c>
      <c r="O48" s="33">
        <f t="shared" si="1"/>
        <v>206513863.15697211</v>
      </c>
      <c r="P48" s="36">
        <f t="shared" si="3"/>
        <v>51628465.789243028</v>
      </c>
    </row>
    <row r="49" spans="1:16" ht="12.75" x14ac:dyDescent="0.2">
      <c r="A49" s="76" t="s">
        <v>82</v>
      </c>
      <c r="B49" s="45" t="s">
        <v>1</v>
      </c>
      <c r="C49" s="45" t="s">
        <v>83</v>
      </c>
      <c r="D49" s="46" t="s">
        <v>2162</v>
      </c>
      <c r="E49" s="51">
        <v>40352</v>
      </c>
      <c r="F49" s="54">
        <v>452616.22736446722</v>
      </c>
      <c r="G49" s="24">
        <f t="shared" si="2"/>
        <v>18263970006.610981</v>
      </c>
      <c r="H49" s="96">
        <v>638532808</v>
      </c>
      <c r="I49" s="100">
        <v>7665365293</v>
      </c>
      <c r="J49" s="92"/>
      <c r="K49" s="42">
        <v>113715189.54563609</v>
      </c>
      <c r="L49" s="43">
        <v>2172526556.0665183</v>
      </c>
      <c r="M49" s="44">
        <f t="shared" si="0"/>
        <v>7673830160</v>
      </c>
      <c r="N49" s="35">
        <v>4589</v>
      </c>
      <c r="O49" s="33">
        <f t="shared" si="1"/>
        <v>2077055867.37554</v>
      </c>
      <c r="P49" s="36">
        <f t="shared" si="3"/>
        <v>519263966.843885</v>
      </c>
    </row>
    <row r="50" spans="1:16" ht="12.75" x14ac:dyDescent="0.2">
      <c r="A50" s="76" t="s">
        <v>84</v>
      </c>
      <c r="B50" s="45" t="s">
        <v>1</v>
      </c>
      <c r="C50" s="45" t="s">
        <v>85</v>
      </c>
      <c r="D50" s="46" t="s">
        <v>2162</v>
      </c>
      <c r="E50" s="51">
        <v>2460</v>
      </c>
      <c r="F50" s="54">
        <v>517028.57956204377</v>
      </c>
      <c r="G50" s="24">
        <f t="shared" si="2"/>
        <v>1271890305.7226276</v>
      </c>
      <c r="H50" s="96">
        <v>37284935</v>
      </c>
      <c r="I50" s="100">
        <v>319658326</v>
      </c>
      <c r="J50" s="92"/>
      <c r="K50" s="42">
        <v>8369175</v>
      </c>
      <c r="L50" s="43">
        <v>26022277.229367793</v>
      </c>
      <c r="M50" s="44">
        <f t="shared" si="0"/>
        <v>880555592.49000001</v>
      </c>
      <c r="N50" s="35">
        <v>207</v>
      </c>
      <c r="O50" s="33">
        <f t="shared" si="1"/>
        <v>107024915.96934307</v>
      </c>
      <c r="P50" s="36">
        <f t="shared" si="3"/>
        <v>26756228.992335767</v>
      </c>
    </row>
    <row r="51" spans="1:16" ht="12.75" x14ac:dyDescent="0.2">
      <c r="A51" s="76" t="s">
        <v>86</v>
      </c>
      <c r="B51" s="45" t="s">
        <v>1</v>
      </c>
      <c r="C51" s="45" t="s">
        <v>87</v>
      </c>
      <c r="D51" s="46" t="s">
        <v>2162</v>
      </c>
      <c r="E51" s="51">
        <v>18135</v>
      </c>
      <c r="F51" s="54">
        <v>610570.68532434525</v>
      </c>
      <c r="G51" s="24">
        <f t="shared" si="2"/>
        <v>11072699378.357</v>
      </c>
      <c r="H51" s="96">
        <v>295029579</v>
      </c>
      <c r="I51" s="100">
        <v>1550951864</v>
      </c>
      <c r="J51" s="92"/>
      <c r="K51" s="42">
        <v>412052766.93231249</v>
      </c>
      <c r="L51" s="43">
        <v>0</v>
      </c>
      <c r="M51" s="44">
        <f t="shared" si="0"/>
        <v>8814665168.4200001</v>
      </c>
      <c r="N51" s="35">
        <v>585</v>
      </c>
      <c r="O51" s="33">
        <f t="shared" si="1"/>
        <v>357183850.91474199</v>
      </c>
      <c r="P51" s="36">
        <f t="shared" si="3"/>
        <v>89295962.728685498</v>
      </c>
    </row>
    <row r="52" spans="1:16" ht="12.75" x14ac:dyDescent="0.2">
      <c r="A52" s="76" t="s">
        <v>88</v>
      </c>
      <c r="B52" s="45" t="s">
        <v>1</v>
      </c>
      <c r="C52" s="45" t="s">
        <v>89</v>
      </c>
      <c r="D52" s="46" t="s">
        <v>2162</v>
      </c>
      <c r="E52" s="51">
        <v>9459</v>
      </c>
      <c r="F52" s="54">
        <v>590469.08977683308</v>
      </c>
      <c r="G52" s="24">
        <f t="shared" si="2"/>
        <v>5585247120.1990643</v>
      </c>
      <c r="H52" s="96">
        <v>146665935</v>
      </c>
      <c r="I52" s="100">
        <v>1486146941</v>
      </c>
      <c r="J52" s="92"/>
      <c r="K52" s="42">
        <v>29003372.284060646</v>
      </c>
      <c r="L52" s="43">
        <v>461177093.76527381</v>
      </c>
      <c r="M52" s="44">
        <f t="shared" si="0"/>
        <v>3462253778.1500001</v>
      </c>
      <c r="N52" s="35">
        <v>484</v>
      </c>
      <c r="O52" s="33">
        <f t="shared" si="1"/>
        <v>285787039.45198721</v>
      </c>
      <c r="P52" s="36">
        <f t="shared" si="3"/>
        <v>71446759.862996802</v>
      </c>
    </row>
    <row r="53" spans="1:16" ht="12.75" x14ac:dyDescent="0.2">
      <c r="A53" s="76" t="s">
        <v>90</v>
      </c>
      <c r="B53" s="45" t="s">
        <v>1</v>
      </c>
      <c r="C53" s="45" t="s">
        <v>91</v>
      </c>
      <c r="D53" s="46" t="s">
        <v>2162</v>
      </c>
      <c r="E53" s="51">
        <v>18809</v>
      </c>
      <c r="F53" s="54">
        <v>484026.43807380018</v>
      </c>
      <c r="G53" s="24">
        <f t="shared" si="2"/>
        <v>9104053273.7301083</v>
      </c>
      <c r="H53" s="96">
        <v>298732203</v>
      </c>
      <c r="I53" s="100">
        <v>3774542060</v>
      </c>
      <c r="J53" s="92"/>
      <c r="K53" s="42">
        <v>38801563.666665867</v>
      </c>
      <c r="L53" s="43">
        <v>49375602.7020275</v>
      </c>
      <c r="M53" s="44">
        <f t="shared" si="0"/>
        <v>4942601844.3599997</v>
      </c>
      <c r="N53" s="35">
        <v>627</v>
      </c>
      <c r="O53" s="33">
        <f t="shared" si="1"/>
        <v>303484576.67227268</v>
      </c>
      <c r="P53" s="36">
        <f t="shared" si="3"/>
        <v>75871144.168068171</v>
      </c>
    </row>
    <row r="54" spans="1:16" ht="12.75" x14ac:dyDescent="0.2">
      <c r="A54" s="76" t="s">
        <v>92</v>
      </c>
      <c r="B54" s="45" t="s">
        <v>1</v>
      </c>
      <c r="C54" s="45" t="s">
        <v>93</v>
      </c>
      <c r="D54" s="46" t="s">
        <v>2162</v>
      </c>
      <c r="E54" s="51">
        <v>3237</v>
      </c>
      <c r="F54" s="54">
        <v>549303.71700511558</v>
      </c>
      <c r="G54" s="24">
        <f t="shared" si="2"/>
        <v>1778096131.9455593</v>
      </c>
      <c r="H54" s="96">
        <v>51206153</v>
      </c>
      <c r="I54" s="100">
        <v>605994972</v>
      </c>
      <c r="J54" s="92"/>
      <c r="K54" s="42">
        <v>29870000</v>
      </c>
      <c r="L54" s="43">
        <v>85353070.799418688</v>
      </c>
      <c r="M54" s="44">
        <f t="shared" si="0"/>
        <v>1005671936.15</v>
      </c>
      <c r="N54" s="35">
        <v>88</v>
      </c>
      <c r="O54" s="33">
        <f t="shared" si="1"/>
        <v>48338727.096450172</v>
      </c>
      <c r="P54" s="36">
        <f t="shared" si="3"/>
        <v>12084681.774112543</v>
      </c>
    </row>
    <row r="55" spans="1:16" ht="12.75" x14ac:dyDescent="0.2">
      <c r="A55" s="76" t="s">
        <v>94</v>
      </c>
      <c r="B55" s="45" t="s">
        <v>1</v>
      </c>
      <c r="C55" s="45" t="s">
        <v>95</v>
      </c>
      <c r="D55" s="46" t="s">
        <v>2162</v>
      </c>
      <c r="E55" s="51">
        <v>12294</v>
      </c>
      <c r="F55" s="54">
        <v>552170.41933495004</v>
      </c>
      <c r="G55" s="24">
        <f t="shared" si="2"/>
        <v>6788383135.3038759</v>
      </c>
      <c r="H55" s="96">
        <v>197290016</v>
      </c>
      <c r="I55" s="100">
        <v>1705380616</v>
      </c>
      <c r="J55" s="92"/>
      <c r="K55" s="42">
        <v>127225868.96345486</v>
      </c>
      <c r="L55" s="43">
        <v>664001843.98663187</v>
      </c>
      <c r="M55" s="44">
        <f t="shared" si="0"/>
        <v>4094484790.3499999</v>
      </c>
      <c r="N55" s="35">
        <v>602</v>
      </c>
      <c r="O55" s="33">
        <f t="shared" si="1"/>
        <v>332406592.43963993</v>
      </c>
      <c r="P55" s="36">
        <f t="shared" si="3"/>
        <v>83101648.109909981</v>
      </c>
    </row>
    <row r="56" spans="1:16" ht="12.75" x14ac:dyDescent="0.2">
      <c r="A56" s="76" t="s">
        <v>96</v>
      </c>
      <c r="B56" s="45" t="s">
        <v>1</v>
      </c>
      <c r="C56" s="45" t="s">
        <v>97</v>
      </c>
      <c r="D56" s="46" t="s">
        <v>2162</v>
      </c>
      <c r="E56" s="51">
        <v>5274</v>
      </c>
      <c r="F56" s="54">
        <v>566714.71051120048</v>
      </c>
      <c r="G56" s="24">
        <f t="shared" si="2"/>
        <v>2988853383.2360711</v>
      </c>
      <c r="H56" s="96">
        <v>85807091</v>
      </c>
      <c r="I56" s="100">
        <v>890263375</v>
      </c>
      <c r="J56" s="92"/>
      <c r="K56" s="42">
        <v>60360549</v>
      </c>
      <c r="L56" s="43">
        <v>468514427.68993962</v>
      </c>
      <c r="M56" s="44">
        <f t="shared" si="0"/>
        <v>1483907940.55</v>
      </c>
      <c r="N56" s="35">
        <v>172</v>
      </c>
      <c r="O56" s="33">
        <f t="shared" si="1"/>
        <v>97474930.207926482</v>
      </c>
      <c r="P56" s="36">
        <f t="shared" si="3"/>
        <v>24368732.55198162</v>
      </c>
    </row>
    <row r="57" spans="1:16" ht="12.75" x14ac:dyDescent="0.2">
      <c r="A57" s="76" t="s">
        <v>98</v>
      </c>
      <c r="B57" s="45" t="s">
        <v>1</v>
      </c>
      <c r="C57" s="45" t="s">
        <v>99</v>
      </c>
      <c r="D57" s="46" t="s">
        <v>2162</v>
      </c>
      <c r="E57" s="51">
        <v>6665</v>
      </c>
      <c r="F57" s="54">
        <v>545703.19841801026</v>
      </c>
      <c r="G57" s="24">
        <f t="shared" si="2"/>
        <v>3637111817.4560385</v>
      </c>
      <c r="H57" s="96">
        <v>109510350</v>
      </c>
      <c r="I57" s="100">
        <v>1232672366</v>
      </c>
      <c r="J57" s="92"/>
      <c r="K57" s="42">
        <v>14290011.445941109</v>
      </c>
      <c r="L57" s="43">
        <v>11525916.547010779</v>
      </c>
      <c r="M57" s="44">
        <f t="shared" si="0"/>
        <v>2269113173.46</v>
      </c>
      <c r="N57" s="35">
        <v>136</v>
      </c>
      <c r="O57" s="33">
        <f t="shared" si="1"/>
        <v>74215634.984849393</v>
      </c>
      <c r="P57" s="36">
        <f t="shared" si="3"/>
        <v>18553908.746212348</v>
      </c>
    </row>
    <row r="58" spans="1:16" ht="12.75" x14ac:dyDescent="0.2">
      <c r="A58" s="76" t="s">
        <v>100</v>
      </c>
      <c r="B58" s="45" t="s">
        <v>1</v>
      </c>
      <c r="C58" s="45" t="s">
        <v>101</v>
      </c>
      <c r="D58" s="46" t="s">
        <v>2162</v>
      </c>
      <c r="E58" s="51">
        <v>4290</v>
      </c>
      <c r="F58" s="54">
        <v>521771.12699010829</v>
      </c>
      <c r="G58" s="24">
        <f t="shared" si="2"/>
        <v>2238398134.7875648</v>
      </c>
      <c r="H58" s="96">
        <v>64771660</v>
      </c>
      <c r="I58" s="100">
        <v>768466889</v>
      </c>
      <c r="J58" s="92">
        <f>VLOOKUP(A58,'CCF-2013-ESTIMADO'!$A$6:$R$227,18,FALSE)</f>
        <v>138786016.17781466</v>
      </c>
      <c r="K58" s="42">
        <v>19187489</v>
      </c>
      <c r="L58" s="43">
        <v>64308995.83367309</v>
      </c>
      <c r="M58" s="44">
        <f t="shared" si="0"/>
        <v>1182877084.78</v>
      </c>
      <c r="N58" s="35">
        <v>107</v>
      </c>
      <c r="O58" s="33">
        <f t="shared" si="1"/>
        <v>55829510.587941587</v>
      </c>
      <c r="P58" s="36">
        <f t="shared" si="3"/>
        <v>13957377.646985397</v>
      </c>
    </row>
    <row r="59" spans="1:16" ht="12.75" x14ac:dyDescent="0.2">
      <c r="A59" s="76" t="s">
        <v>102</v>
      </c>
      <c r="B59" s="45" t="s">
        <v>1</v>
      </c>
      <c r="C59" s="45" t="s">
        <v>103</v>
      </c>
      <c r="D59" s="46" t="s">
        <v>2162</v>
      </c>
      <c r="E59" s="51">
        <v>11731</v>
      </c>
      <c r="F59" s="54">
        <v>561015.61503978097</v>
      </c>
      <c r="G59" s="24">
        <f t="shared" si="2"/>
        <v>6581274180.0316706</v>
      </c>
      <c r="H59" s="96">
        <v>181089016</v>
      </c>
      <c r="I59" s="100">
        <v>1980686637</v>
      </c>
      <c r="J59" s="92"/>
      <c r="K59" s="42">
        <v>96243547.667560011</v>
      </c>
      <c r="L59" s="43">
        <v>99098171.626904503</v>
      </c>
      <c r="M59" s="44">
        <f t="shared" si="0"/>
        <v>4224156807.7399998</v>
      </c>
      <c r="N59" s="35">
        <v>935</v>
      </c>
      <c r="O59" s="33">
        <f t="shared" si="1"/>
        <v>524549600.06219518</v>
      </c>
      <c r="P59" s="36">
        <f t="shared" si="3"/>
        <v>131137400.0155488</v>
      </c>
    </row>
    <row r="60" spans="1:16" ht="12.75" x14ac:dyDescent="0.2">
      <c r="A60" s="76" t="s">
        <v>104</v>
      </c>
      <c r="B60" s="45" t="s">
        <v>1</v>
      </c>
      <c r="C60" s="45" t="s">
        <v>105</v>
      </c>
      <c r="D60" s="46" t="s">
        <v>2162</v>
      </c>
      <c r="E60" s="51">
        <v>2438</v>
      </c>
      <c r="F60" s="54">
        <v>579941.24409643526</v>
      </c>
      <c r="G60" s="24">
        <f t="shared" si="2"/>
        <v>1413896753.1071091</v>
      </c>
      <c r="H60" s="96">
        <v>35344696</v>
      </c>
      <c r="I60" s="100">
        <v>330918756</v>
      </c>
      <c r="J60" s="92"/>
      <c r="K60" s="42">
        <v>5448319.6009211335</v>
      </c>
      <c r="L60" s="43">
        <v>0</v>
      </c>
      <c r="M60" s="44">
        <f t="shared" si="0"/>
        <v>1042184981.51</v>
      </c>
      <c r="N60" s="35">
        <v>51</v>
      </c>
      <c r="O60" s="33">
        <f t="shared" si="1"/>
        <v>29577003.448918197</v>
      </c>
      <c r="P60" s="36">
        <f t="shared" si="3"/>
        <v>7394250.8622295493</v>
      </c>
    </row>
    <row r="61" spans="1:16" ht="12.75" x14ac:dyDescent="0.2">
      <c r="A61" s="76" t="s">
        <v>106</v>
      </c>
      <c r="B61" s="45" t="s">
        <v>1</v>
      </c>
      <c r="C61" s="45" t="s">
        <v>107</v>
      </c>
      <c r="D61" s="46" t="s">
        <v>2162</v>
      </c>
      <c r="E61" s="51">
        <v>4525</v>
      </c>
      <c r="F61" s="54">
        <v>552843.50651443924</v>
      </c>
      <c r="G61" s="24">
        <f t="shared" si="2"/>
        <v>2501616866.9778376</v>
      </c>
      <c r="H61" s="96">
        <v>73033847</v>
      </c>
      <c r="I61" s="100">
        <v>859929156</v>
      </c>
      <c r="J61" s="92"/>
      <c r="K61" s="42">
        <v>32491525</v>
      </c>
      <c r="L61" s="43">
        <v>291921288.12747979</v>
      </c>
      <c r="M61" s="44">
        <f t="shared" si="0"/>
        <v>1244241050.8499999</v>
      </c>
      <c r="N61" s="35">
        <v>144</v>
      </c>
      <c r="O61" s="33">
        <f t="shared" si="1"/>
        <v>79609464.938079253</v>
      </c>
      <c r="P61" s="36">
        <f t="shared" si="3"/>
        <v>19902366.234519813</v>
      </c>
    </row>
    <row r="62" spans="1:16" ht="12.75" x14ac:dyDescent="0.2">
      <c r="A62" s="76" t="s">
        <v>108</v>
      </c>
      <c r="B62" s="45" t="s">
        <v>1</v>
      </c>
      <c r="C62" s="45" t="s">
        <v>109</v>
      </c>
      <c r="D62" s="46" t="s">
        <v>2162</v>
      </c>
      <c r="E62" s="51">
        <v>2991</v>
      </c>
      <c r="F62" s="54">
        <v>565423.53019185457</v>
      </c>
      <c r="G62" s="24">
        <f t="shared" si="2"/>
        <v>1691181778.8038371</v>
      </c>
      <c r="H62" s="96">
        <v>47390349</v>
      </c>
      <c r="I62" s="100">
        <v>548543799</v>
      </c>
      <c r="J62" s="92"/>
      <c r="K62" s="42">
        <v>26767361.276387163</v>
      </c>
      <c r="L62" s="43">
        <v>94774471.076246858</v>
      </c>
      <c r="M62" s="44">
        <f t="shared" si="0"/>
        <v>973705798.45000005</v>
      </c>
      <c r="N62" s="35">
        <v>114</v>
      </c>
      <c r="O62" s="33">
        <f t="shared" si="1"/>
        <v>64458282.44187142</v>
      </c>
      <c r="P62" s="36">
        <f t="shared" si="3"/>
        <v>16114570.610467855</v>
      </c>
    </row>
    <row r="63" spans="1:16" ht="12.75" x14ac:dyDescent="0.2">
      <c r="A63" s="76" t="s">
        <v>110</v>
      </c>
      <c r="B63" s="45" t="s">
        <v>1</v>
      </c>
      <c r="C63" s="45" t="s">
        <v>111</v>
      </c>
      <c r="D63" s="46" t="s">
        <v>2163</v>
      </c>
      <c r="E63" s="51">
        <v>49368</v>
      </c>
      <c r="F63" s="54">
        <v>628840.0601727023</v>
      </c>
      <c r="G63" s="24">
        <f t="shared" si="2"/>
        <v>31044576090.605968</v>
      </c>
      <c r="H63" s="96">
        <v>765537650</v>
      </c>
      <c r="I63" s="100">
        <v>4991357902</v>
      </c>
      <c r="J63" s="92"/>
      <c r="K63" s="42">
        <v>1389721320</v>
      </c>
      <c r="L63" s="43">
        <v>2860025104.0121403</v>
      </c>
      <c r="M63" s="44">
        <f t="shared" si="0"/>
        <v>21037934114.59</v>
      </c>
      <c r="N63" s="35">
        <v>1667</v>
      </c>
      <c r="O63" s="33">
        <f t="shared" si="1"/>
        <v>1048276380.3078947</v>
      </c>
      <c r="P63" s="36">
        <f t="shared" si="3"/>
        <v>262069095.07697368</v>
      </c>
    </row>
    <row r="64" spans="1:16" ht="12.75" x14ac:dyDescent="0.2">
      <c r="A64" s="76" t="s">
        <v>112</v>
      </c>
      <c r="B64" s="45" t="s">
        <v>1</v>
      </c>
      <c r="C64" s="45" t="s">
        <v>113</v>
      </c>
      <c r="D64" s="46" t="s">
        <v>2162</v>
      </c>
      <c r="E64" s="51">
        <v>21025</v>
      </c>
      <c r="F64" s="54">
        <v>476727.92179395328</v>
      </c>
      <c r="G64" s="24">
        <f t="shared" si="2"/>
        <v>10023204555.717867</v>
      </c>
      <c r="H64" s="96">
        <v>346947154</v>
      </c>
      <c r="I64" s="100">
        <v>4385822539</v>
      </c>
      <c r="J64" s="92"/>
      <c r="K64" s="42">
        <v>54556411.237233818</v>
      </c>
      <c r="L64" s="43">
        <v>182990579.56848928</v>
      </c>
      <c r="M64" s="44">
        <f t="shared" si="0"/>
        <v>5052887871.9099998</v>
      </c>
      <c r="N64" s="35">
        <v>1007</v>
      </c>
      <c r="O64" s="33">
        <f t="shared" si="1"/>
        <v>480065017.24651098</v>
      </c>
      <c r="P64" s="36">
        <f t="shared" si="3"/>
        <v>120016254.31162775</v>
      </c>
    </row>
    <row r="65" spans="1:16" ht="12.75" x14ac:dyDescent="0.2">
      <c r="A65" s="76" t="s">
        <v>114</v>
      </c>
      <c r="B65" s="45" t="s">
        <v>1</v>
      </c>
      <c r="C65" s="45" t="s">
        <v>2151</v>
      </c>
      <c r="D65" s="46" t="s">
        <v>2162</v>
      </c>
      <c r="E65" s="51">
        <v>10180</v>
      </c>
      <c r="F65" s="54">
        <v>532982.28148001968</v>
      </c>
      <c r="G65" s="24">
        <f t="shared" si="2"/>
        <v>5425759625.4666004</v>
      </c>
      <c r="H65" s="96">
        <v>164176597</v>
      </c>
      <c r="I65" s="100">
        <v>1958855191</v>
      </c>
      <c r="J65" s="92"/>
      <c r="K65" s="42">
        <v>71872773.130443722</v>
      </c>
      <c r="L65" s="43">
        <v>349374224.68174595</v>
      </c>
      <c r="M65" s="44">
        <f t="shared" si="0"/>
        <v>2881480839.6500001</v>
      </c>
      <c r="N65" s="35">
        <v>278</v>
      </c>
      <c r="O65" s="33">
        <f t="shared" si="1"/>
        <v>148169074.25144547</v>
      </c>
      <c r="P65" s="36">
        <f t="shared" si="3"/>
        <v>37042268.562861368</v>
      </c>
    </row>
    <row r="66" spans="1:16" ht="12.75" x14ac:dyDescent="0.2">
      <c r="A66" s="76" t="s">
        <v>115</v>
      </c>
      <c r="B66" s="45" t="s">
        <v>1</v>
      </c>
      <c r="C66" s="45" t="s">
        <v>116</v>
      </c>
      <c r="D66" s="46" t="s">
        <v>2162</v>
      </c>
      <c r="E66" s="51">
        <v>6446</v>
      </c>
      <c r="F66" s="54">
        <v>592986.70007017546</v>
      </c>
      <c r="G66" s="24">
        <f t="shared" si="2"/>
        <v>3822392268.6523509</v>
      </c>
      <c r="H66" s="96">
        <v>94699855</v>
      </c>
      <c r="I66" s="100">
        <v>1090653066</v>
      </c>
      <c r="J66" s="92"/>
      <c r="K66" s="42">
        <v>64533666</v>
      </c>
      <c r="L66" s="43">
        <v>312003628.10568303</v>
      </c>
      <c r="M66" s="44">
        <f t="shared" si="0"/>
        <v>2260502053.5500002</v>
      </c>
      <c r="N66" s="35">
        <v>251</v>
      </c>
      <c r="O66" s="33">
        <f t="shared" si="1"/>
        <v>148839661.71761405</v>
      </c>
      <c r="P66" s="36">
        <f t="shared" si="3"/>
        <v>37209915.429403514</v>
      </c>
    </row>
    <row r="67" spans="1:16" ht="12.75" x14ac:dyDescent="0.2">
      <c r="A67" s="76" t="s">
        <v>117</v>
      </c>
      <c r="B67" s="45" t="s">
        <v>1</v>
      </c>
      <c r="C67" s="45" t="s">
        <v>118</v>
      </c>
      <c r="D67" s="46" t="s">
        <v>2162</v>
      </c>
      <c r="E67" s="51">
        <v>10703</v>
      </c>
      <c r="F67" s="54">
        <v>567117.16278231167</v>
      </c>
      <c r="G67" s="24">
        <f t="shared" si="2"/>
        <v>6069854993.2590818</v>
      </c>
      <c r="H67" s="96">
        <v>171048278</v>
      </c>
      <c r="I67" s="100">
        <v>1730429328</v>
      </c>
      <c r="J67" s="92"/>
      <c r="K67" s="42">
        <v>123858778.87237023</v>
      </c>
      <c r="L67" s="43">
        <v>416356440.46695668</v>
      </c>
      <c r="M67" s="44">
        <f t="shared" si="0"/>
        <v>3628162167.9200001</v>
      </c>
      <c r="N67" s="35">
        <v>589</v>
      </c>
      <c r="O67" s="33">
        <f t="shared" si="1"/>
        <v>334032008.87878156</v>
      </c>
      <c r="P67" s="36">
        <f t="shared" si="3"/>
        <v>83508002.219695389</v>
      </c>
    </row>
    <row r="68" spans="1:16" ht="12.75" x14ac:dyDescent="0.2">
      <c r="A68" s="76" t="s">
        <v>119</v>
      </c>
      <c r="B68" s="45" t="s">
        <v>1</v>
      </c>
      <c r="C68" s="45" t="s">
        <v>120</v>
      </c>
      <c r="D68" s="46" t="s">
        <v>2162</v>
      </c>
      <c r="E68" s="51">
        <v>10931</v>
      </c>
      <c r="F68" s="54">
        <v>579769.69153686159</v>
      </c>
      <c r="G68" s="24">
        <f t="shared" si="2"/>
        <v>6337462498.1894341</v>
      </c>
      <c r="H68" s="96">
        <v>182172317</v>
      </c>
      <c r="I68" s="100">
        <v>1132017911</v>
      </c>
      <c r="J68" s="92">
        <f>VLOOKUP(A68,'CCF-2013-ESTIMADO'!$A$6:$R$227,18,FALSE)</f>
        <v>390102527.20966029</v>
      </c>
      <c r="K68" s="42">
        <v>94357999</v>
      </c>
      <c r="L68" s="43">
        <v>1213886333.57798</v>
      </c>
      <c r="M68" s="44">
        <f t="shared" si="0"/>
        <v>3324925410.4000001</v>
      </c>
      <c r="N68" s="35">
        <v>585</v>
      </c>
      <c r="O68" s="33">
        <f t="shared" si="1"/>
        <v>339165269.54906404</v>
      </c>
      <c r="P68" s="36">
        <f t="shared" si="3"/>
        <v>84791317.38726601</v>
      </c>
    </row>
    <row r="69" spans="1:16" ht="12.75" x14ac:dyDescent="0.2">
      <c r="A69" s="76" t="s">
        <v>121</v>
      </c>
      <c r="B69" s="45" t="s">
        <v>1</v>
      </c>
      <c r="C69" s="45" t="s">
        <v>122</v>
      </c>
      <c r="D69" s="46" t="s">
        <v>2162</v>
      </c>
      <c r="E69" s="51">
        <v>4683</v>
      </c>
      <c r="F69" s="54">
        <v>520430.42941619176</v>
      </c>
      <c r="G69" s="24">
        <f t="shared" si="2"/>
        <v>2437175700.9560261</v>
      </c>
      <c r="H69" s="96">
        <v>69945633</v>
      </c>
      <c r="I69" s="100">
        <v>948174158</v>
      </c>
      <c r="J69" s="92"/>
      <c r="K69" s="42">
        <v>30563641.113273695</v>
      </c>
      <c r="L69" s="43">
        <v>736537069.99096501</v>
      </c>
      <c r="M69" s="44">
        <f t="shared" ref="M69:M132" si="4">ROUND((G69)-(H69+I69+J69+K69+L69),2)</f>
        <v>651955198.85000002</v>
      </c>
      <c r="N69" s="35">
        <v>119</v>
      </c>
      <c r="O69" s="33">
        <f t="shared" ref="O69:O132" si="5">+N69*F69</f>
        <v>61931221.100526817</v>
      </c>
      <c r="P69" s="36">
        <f t="shared" si="3"/>
        <v>15482805.275131704</v>
      </c>
    </row>
    <row r="70" spans="1:16" ht="12.75" x14ac:dyDescent="0.2">
      <c r="A70" s="76" t="s">
        <v>123</v>
      </c>
      <c r="B70" s="45" t="s">
        <v>1</v>
      </c>
      <c r="C70" s="45" t="s">
        <v>124</v>
      </c>
      <c r="D70" s="46" t="s">
        <v>2162</v>
      </c>
      <c r="E70" s="51">
        <v>8696</v>
      </c>
      <c r="F70" s="54">
        <v>514955.21745192586</v>
      </c>
      <c r="G70" s="24">
        <f t="shared" ref="G70:G133" si="6">+E70*F70</f>
        <v>4478050570.9619474</v>
      </c>
      <c r="H70" s="96">
        <v>132534525</v>
      </c>
      <c r="I70" s="100">
        <v>1536933777</v>
      </c>
      <c r="J70" s="92"/>
      <c r="K70" s="42">
        <v>66845557.978989668</v>
      </c>
      <c r="L70" s="43">
        <v>110681420.3801595</v>
      </c>
      <c r="M70" s="44">
        <f t="shared" si="4"/>
        <v>2631055290.5999999</v>
      </c>
      <c r="N70" s="35">
        <v>402</v>
      </c>
      <c r="O70" s="33">
        <f t="shared" si="5"/>
        <v>207011997.41567418</v>
      </c>
      <c r="P70" s="36">
        <f t="shared" ref="P70:P133" si="7">+O70*0.25</f>
        <v>51752999.353918545</v>
      </c>
    </row>
    <row r="71" spans="1:16" ht="12.75" x14ac:dyDescent="0.2">
      <c r="A71" s="76" t="s">
        <v>125</v>
      </c>
      <c r="B71" s="45" t="s">
        <v>1</v>
      </c>
      <c r="C71" s="45" t="s">
        <v>126</v>
      </c>
      <c r="D71" s="46" t="s">
        <v>2162</v>
      </c>
      <c r="E71" s="51">
        <v>7873</v>
      </c>
      <c r="F71" s="54">
        <v>531373.43198919541</v>
      </c>
      <c r="G71" s="24">
        <f t="shared" si="6"/>
        <v>4183503030.0509353</v>
      </c>
      <c r="H71" s="96">
        <v>120634389</v>
      </c>
      <c r="I71" s="100">
        <v>1237728069</v>
      </c>
      <c r="J71" s="92">
        <f>VLOOKUP(A71,'CCF-2013-ESTIMADO'!$A$6:$R$227,18,FALSE)</f>
        <v>285319563.23805732</v>
      </c>
      <c r="K71" s="42">
        <v>28212263.905926652</v>
      </c>
      <c r="L71" s="43">
        <v>553253637.5705452</v>
      </c>
      <c r="M71" s="44">
        <f t="shared" si="4"/>
        <v>1958355107.3399999</v>
      </c>
      <c r="N71" s="35">
        <v>211</v>
      </c>
      <c r="O71" s="33">
        <f t="shared" si="5"/>
        <v>112119794.14972024</v>
      </c>
      <c r="P71" s="36">
        <f t="shared" si="7"/>
        <v>28029948.537430059</v>
      </c>
    </row>
    <row r="72" spans="1:16" ht="12.75" x14ac:dyDescent="0.2">
      <c r="A72" s="76" t="s">
        <v>127</v>
      </c>
      <c r="B72" s="45" t="s">
        <v>1</v>
      </c>
      <c r="C72" s="45" t="s">
        <v>128</v>
      </c>
      <c r="D72" s="46" t="s">
        <v>2162</v>
      </c>
      <c r="E72" s="51">
        <v>6300</v>
      </c>
      <c r="F72" s="54">
        <v>542481.09462073375</v>
      </c>
      <c r="G72" s="24">
        <f t="shared" si="6"/>
        <v>3417630896.1106229</v>
      </c>
      <c r="H72" s="96">
        <v>103818980</v>
      </c>
      <c r="I72" s="100">
        <v>1070430253</v>
      </c>
      <c r="J72" s="92"/>
      <c r="K72" s="42">
        <v>23751217</v>
      </c>
      <c r="L72" s="43">
        <v>567607302.15006638</v>
      </c>
      <c r="M72" s="44">
        <f t="shared" si="4"/>
        <v>1652023143.96</v>
      </c>
      <c r="N72" s="35">
        <v>316</v>
      </c>
      <c r="O72" s="33">
        <f t="shared" si="5"/>
        <v>171424025.90015188</v>
      </c>
      <c r="P72" s="36">
        <f t="shared" si="7"/>
        <v>42856006.47503797</v>
      </c>
    </row>
    <row r="73" spans="1:16" ht="12.75" x14ac:dyDescent="0.2">
      <c r="A73" s="76" t="s">
        <v>129</v>
      </c>
      <c r="B73" s="45" t="s">
        <v>1</v>
      </c>
      <c r="C73" s="45" t="s">
        <v>130</v>
      </c>
      <c r="D73" s="46" t="s">
        <v>2162</v>
      </c>
      <c r="E73" s="51">
        <v>16841</v>
      </c>
      <c r="F73" s="54">
        <v>527603.55673624284</v>
      </c>
      <c r="G73" s="24">
        <f t="shared" si="6"/>
        <v>8885371498.9950657</v>
      </c>
      <c r="H73" s="96">
        <v>253071901</v>
      </c>
      <c r="I73" s="100">
        <v>2629655086</v>
      </c>
      <c r="J73" s="92"/>
      <c r="K73" s="42">
        <v>233021893</v>
      </c>
      <c r="L73" s="43">
        <v>811361268.07951665</v>
      </c>
      <c r="M73" s="44">
        <f t="shared" si="4"/>
        <v>4958261350.9200001</v>
      </c>
      <c r="N73" s="35">
        <v>921</v>
      </c>
      <c r="O73" s="33">
        <f t="shared" si="5"/>
        <v>485922875.75407964</v>
      </c>
      <c r="P73" s="36">
        <f t="shared" si="7"/>
        <v>121480718.93851991</v>
      </c>
    </row>
    <row r="74" spans="1:16" ht="12.75" x14ac:dyDescent="0.2">
      <c r="A74" s="76" t="s">
        <v>131</v>
      </c>
      <c r="B74" s="45" t="s">
        <v>1</v>
      </c>
      <c r="C74" s="45" t="s">
        <v>132</v>
      </c>
      <c r="D74" s="46" t="s">
        <v>2162</v>
      </c>
      <c r="E74" s="51">
        <v>5124</v>
      </c>
      <c r="F74" s="54">
        <v>562042.04145504453</v>
      </c>
      <c r="G74" s="24">
        <f t="shared" si="6"/>
        <v>2879903420.415648</v>
      </c>
      <c r="H74" s="96">
        <v>76849652</v>
      </c>
      <c r="I74" s="100">
        <v>887046110</v>
      </c>
      <c r="J74" s="92"/>
      <c r="K74" s="42">
        <v>19135965.840084501</v>
      </c>
      <c r="L74" s="43">
        <v>195560753.93373039</v>
      </c>
      <c r="M74" s="44">
        <f t="shared" si="4"/>
        <v>1701310938.6400001</v>
      </c>
      <c r="N74" s="35">
        <v>246</v>
      </c>
      <c r="O74" s="33">
        <f t="shared" si="5"/>
        <v>138262342.19794095</v>
      </c>
      <c r="P74" s="36">
        <f t="shared" si="7"/>
        <v>34565585.549485236</v>
      </c>
    </row>
    <row r="75" spans="1:16" ht="12.75" x14ac:dyDescent="0.2">
      <c r="A75" s="76" t="s">
        <v>133</v>
      </c>
      <c r="B75" s="45" t="s">
        <v>1</v>
      </c>
      <c r="C75" s="45" t="s">
        <v>2128</v>
      </c>
      <c r="D75" s="46" t="s">
        <v>2164</v>
      </c>
      <c r="E75" s="51">
        <v>3423</v>
      </c>
      <c r="F75" s="54">
        <v>464645.27851129812</v>
      </c>
      <c r="G75" s="24">
        <f t="shared" si="6"/>
        <v>1590480788.3441734</v>
      </c>
      <c r="H75" s="96">
        <v>54876440</v>
      </c>
      <c r="I75" s="100">
        <v>671948918</v>
      </c>
      <c r="J75" s="92"/>
      <c r="K75" s="42">
        <v>5455936.7363444325</v>
      </c>
      <c r="L75" s="43">
        <v>90142173.683289796</v>
      </c>
      <c r="M75" s="44">
        <f t="shared" si="4"/>
        <v>768057319.91999996</v>
      </c>
      <c r="N75" s="35">
        <v>314</v>
      </c>
      <c r="O75" s="33">
        <f t="shared" si="5"/>
        <v>145898617.45254761</v>
      </c>
      <c r="P75" s="36">
        <f t="shared" si="7"/>
        <v>36474654.363136902</v>
      </c>
    </row>
    <row r="76" spans="1:16" ht="12.75" x14ac:dyDescent="0.2">
      <c r="A76" s="76" t="s">
        <v>134</v>
      </c>
      <c r="B76" s="45" t="s">
        <v>1</v>
      </c>
      <c r="C76" s="45" t="s">
        <v>2127</v>
      </c>
      <c r="D76" s="46" t="s">
        <v>2164</v>
      </c>
      <c r="E76" s="51">
        <v>15383</v>
      </c>
      <c r="F76" s="54">
        <v>486700.45675319538</v>
      </c>
      <c r="G76" s="24">
        <f t="shared" si="6"/>
        <v>7486913126.2344046</v>
      </c>
      <c r="H76" s="96">
        <v>234655795</v>
      </c>
      <c r="I76" s="100">
        <v>3248748925</v>
      </c>
      <c r="J76" s="92"/>
      <c r="K76" s="42">
        <v>31299563.460059546</v>
      </c>
      <c r="L76" s="43">
        <v>589478395.92982328</v>
      </c>
      <c r="M76" s="44">
        <f t="shared" si="4"/>
        <v>3382730446.8400002</v>
      </c>
      <c r="N76" s="35">
        <v>998</v>
      </c>
      <c r="O76" s="33">
        <f t="shared" si="5"/>
        <v>485727055.83968902</v>
      </c>
      <c r="P76" s="36">
        <f t="shared" si="7"/>
        <v>121431763.95992225</v>
      </c>
    </row>
    <row r="77" spans="1:16" ht="12.75" x14ac:dyDescent="0.2">
      <c r="A77" s="76" t="s">
        <v>135</v>
      </c>
      <c r="B77" s="45" t="s">
        <v>1</v>
      </c>
      <c r="C77" s="45" t="s">
        <v>136</v>
      </c>
      <c r="D77" s="46" t="s">
        <v>2162</v>
      </c>
      <c r="E77" s="51">
        <v>10070</v>
      </c>
      <c r="F77" s="54">
        <v>516767.41954358103</v>
      </c>
      <c r="G77" s="24">
        <f t="shared" si="6"/>
        <v>5203847914.8038607</v>
      </c>
      <c r="H77" s="96">
        <v>159083467</v>
      </c>
      <c r="I77" s="100">
        <v>1951271636</v>
      </c>
      <c r="J77" s="92"/>
      <c r="K77" s="42">
        <v>59777703</v>
      </c>
      <c r="L77" s="43">
        <v>459969663.54229122</v>
      </c>
      <c r="M77" s="44">
        <f t="shared" si="4"/>
        <v>2573745445.2600002</v>
      </c>
      <c r="N77" s="35">
        <v>231</v>
      </c>
      <c r="O77" s="33">
        <f t="shared" si="5"/>
        <v>119373273.91456722</v>
      </c>
      <c r="P77" s="36">
        <f t="shared" si="7"/>
        <v>29843318.478641804</v>
      </c>
    </row>
    <row r="78" spans="1:16" ht="12.75" x14ac:dyDescent="0.2">
      <c r="A78" s="76" t="s">
        <v>137</v>
      </c>
      <c r="B78" s="45" t="s">
        <v>1</v>
      </c>
      <c r="C78" s="45" t="s">
        <v>2130</v>
      </c>
      <c r="D78" s="46" t="s">
        <v>2164</v>
      </c>
      <c r="E78" s="51">
        <v>45091</v>
      </c>
      <c r="F78" s="54">
        <v>495699.95880510937</v>
      </c>
      <c r="G78" s="24">
        <f t="shared" si="6"/>
        <v>22351606842.481186</v>
      </c>
      <c r="H78" s="96">
        <v>711566655</v>
      </c>
      <c r="I78" s="100">
        <v>8162892450</v>
      </c>
      <c r="J78" s="92">
        <f>VLOOKUP(A78,'CCF-2013-ESTIMADO'!$A$6:$R$227,18,FALSE)</f>
        <v>816455847.06673062</v>
      </c>
      <c r="K78" s="42">
        <v>101301275.92637698</v>
      </c>
      <c r="L78" s="43">
        <v>5734210491.8372726</v>
      </c>
      <c r="M78" s="44">
        <f t="shared" si="4"/>
        <v>6825180122.6499996</v>
      </c>
      <c r="N78" s="35">
        <v>3281</v>
      </c>
      <c r="O78" s="33">
        <f t="shared" si="5"/>
        <v>1626391564.8395638</v>
      </c>
      <c r="P78" s="36">
        <f t="shared" si="7"/>
        <v>406597891.20989096</v>
      </c>
    </row>
    <row r="79" spans="1:16" ht="12.75" x14ac:dyDescent="0.2">
      <c r="A79" s="76" t="s">
        <v>138</v>
      </c>
      <c r="B79" s="45" t="s">
        <v>1</v>
      </c>
      <c r="C79" s="45" t="s">
        <v>2129</v>
      </c>
      <c r="D79" s="46" t="s">
        <v>2162</v>
      </c>
      <c r="E79" s="51">
        <v>21054</v>
      </c>
      <c r="F79" s="54">
        <v>468153.40669041872</v>
      </c>
      <c r="G79" s="24">
        <f t="shared" si="6"/>
        <v>9856501824.4600754</v>
      </c>
      <c r="H79" s="96">
        <v>329274806</v>
      </c>
      <c r="I79" s="100">
        <v>4417765391</v>
      </c>
      <c r="J79" s="92"/>
      <c r="K79" s="42">
        <v>98857916</v>
      </c>
      <c r="L79" s="43">
        <v>533604780.20833588</v>
      </c>
      <c r="M79" s="44">
        <f t="shared" si="4"/>
        <v>4476998931.25</v>
      </c>
      <c r="N79" s="35">
        <v>1618</v>
      </c>
      <c r="O79" s="33">
        <f t="shared" si="5"/>
        <v>757472212.02509749</v>
      </c>
      <c r="P79" s="36">
        <f t="shared" si="7"/>
        <v>189368053.00627437</v>
      </c>
    </row>
    <row r="80" spans="1:16" ht="12.75" x14ac:dyDescent="0.2">
      <c r="A80" s="76" t="s">
        <v>139</v>
      </c>
      <c r="B80" s="45" t="s">
        <v>1</v>
      </c>
      <c r="C80" s="45" t="s">
        <v>140</v>
      </c>
      <c r="D80" s="46" t="s">
        <v>2162</v>
      </c>
      <c r="E80" s="51">
        <v>2146</v>
      </c>
      <c r="F80" s="54">
        <v>559423.40865902172</v>
      </c>
      <c r="G80" s="24">
        <f t="shared" si="6"/>
        <v>1200522634.9822607</v>
      </c>
      <c r="H80" s="96">
        <v>31334867</v>
      </c>
      <c r="I80" s="100">
        <v>351830983</v>
      </c>
      <c r="J80" s="92">
        <f>VLOOKUP(A80,'CCF-2013-ESTIMADO'!$A$6:$R$227,18,FALSE)</f>
        <v>101865683.82451594</v>
      </c>
      <c r="K80" s="42">
        <v>5179788</v>
      </c>
      <c r="L80" s="43">
        <v>14832697.792878719</v>
      </c>
      <c r="M80" s="44">
        <f t="shared" si="4"/>
        <v>695478615.36000001</v>
      </c>
      <c r="N80" s="35">
        <v>59</v>
      </c>
      <c r="O80" s="33">
        <f t="shared" si="5"/>
        <v>33005981.110882282</v>
      </c>
      <c r="P80" s="36">
        <f t="shared" si="7"/>
        <v>8251495.2777205706</v>
      </c>
    </row>
    <row r="81" spans="1:16" ht="12.75" x14ac:dyDescent="0.2">
      <c r="A81" s="76" t="s">
        <v>141</v>
      </c>
      <c r="B81" s="45" t="s">
        <v>1</v>
      </c>
      <c r="C81" s="45" t="s">
        <v>142</v>
      </c>
      <c r="D81" s="46" t="s">
        <v>2162</v>
      </c>
      <c r="E81" s="51">
        <v>11706</v>
      </c>
      <c r="F81" s="54">
        <v>544343.49066107033</v>
      </c>
      <c r="G81" s="24">
        <f t="shared" si="6"/>
        <v>6372084901.6784897</v>
      </c>
      <c r="H81" s="96">
        <v>192956815</v>
      </c>
      <c r="I81" s="100">
        <v>1704691202</v>
      </c>
      <c r="J81" s="92"/>
      <c r="K81" s="42">
        <v>147669782.00264689</v>
      </c>
      <c r="L81" s="43">
        <v>504151603.49092883</v>
      </c>
      <c r="M81" s="44">
        <f t="shared" si="4"/>
        <v>3822615499.1799998</v>
      </c>
      <c r="N81" s="35">
        <v>310</v>
      </c>
      <c r="O81" s="33">
        <f t="shared" si="5"/>
        <v>168746482.1049318</v>
      </c>
      <c r="P81" s="36">
        <f t="shared" si="7"/>
        <v>42186620.52623295</v>
      </c>
    </row>
    <row r="82" spans="1:16" ht="12.75" x14ac:dyDescent="0.2">
      <c r="A82" s="76" t="s">
        <v>143</v>
      </c>
      <c r="B82" s="45" t="s">
        <v>1</v>
      </c>
      <c r="C82" s="45" t="s">
        <v>144</v>
      </c>
      <c r="D82" s="46" t="s">
        <v>2162</v>
      </c>
      <c r="E82" s="51">
        <v>6906</v>
      </c>
      <c r="F82" s="54">
        <v>509194.52352126024</v>
      </c>
      <c r="G82" s="24">
        <f t="shared" si="6"/>
        <v>3516497379.4378233</v>
      </c>
      <c r="H82" s="96">
        <v>113487840</v>
      </c>
      <c r="I82" s="100">
        <v>1390777994</v>
      </c>
      <c r="J82" s="92"/>
      <c r="K82" s="42">
        <v>14962292.876626365</v>
      </c>
      <c r="L82" s="43">
        <v>31364741.559006743</v>
      </c>
      <c r="M82" s="44">
        <f t="shared" si="4"/>
        <v>1965904511</v>
      </c>
      <c r="N82" s="35">
        <v>142</v>
      </c>
      <c r="O82" s="33">
        <f t="shared" si="5"/>
        <v>72305622.340018958</v>
      </c>
      <c r="P82" s="36">
        <f t="shared" si="7"/>
        <v>18076405.585004739</v>
      </c>
    </row>
    <row r="83" spans="1:16" ht="12.75" x14ac:dyDescent="0.2">
      <c r="A83" s="76" t="s">
        <v>145</v>
      </c>
      <c r="B83" s="45" t="s">
        <v>1</v>
      </c>
      <c r="C83" s="45" t="s">
        <v>146</v>
      </c>
      <c r="D83" s="46" t="s">
        <v>2162</v>
      </c>
      <c r="E83" s="51">
        <v>6096</v>
      </c>
      <c r="F83" s="54">
        <v>531141.62592989695</v>
      </c>
      <c r="G83" s="24">
        <f t="shared" si="6"/>
        <v>3237839351.6686521</v>
      </c>
      <c r="H83" s="96">
        <v>95831661</v>
      </c>
      <c r="I83" s="100">
        <v>1176140412</v>
      </c>
      <c r="J83" s="92"/>
      <c r="K83" s="42">
        <v>25750000</v>
      </c>
      <c r="L83" s="43">
        <v>280977790.09072858</v>
      </c>
      <c r="M83" s="44">
        <f t="shared" si="4"/>
        <v>1659139488.5799999</v>
      </c>
      <c r="N83" s="35">
        <v>101</v>
      </c>
      <c r="O83" s="33">
        <f t="shared" si="5"/>
        <v>53645304.21891959</v>
      </c>
      <c r="P83" s="36">
        <f t="shared" si="7"/>
        <v>13411326.054729898</v>
      </c>
    </row>
    <row r="84" spans="1:16" ht="12.75" x14ac:dyDescent="0.2">
      <c r="A84" s="76" t="s">
        <v>147</v>
      </c>
      <c r="B84" s="45" t="s">
        <v>1</v>
      </c>
      <c r="C84" s="45" t="s">
        <v>2149</v>
      </c>
      <c r="D84" s="46" t="s">
        <v>2162</v>
      </c>
      <c r="E84" s="51">
        <v>25341</v>
      </c>
      <c r="F84" s="54">
        <v>523483.6058348777</v>
      </c>
      <c r="G84" s="24">
        <f t="shared" si="6"/>
        <v>13265598055.461636</v>
      </c>
      <c r="H84" s="96">
        <v>417135317</v>
      </c>
      <c r="I84" s="100">
        <v>4829345594</v>
      </c>
      <c r="J84" s="92">
        <f>VLOOKUP(A84,'CCF-2013-ESTIMADO'!$A$6:$R$227,18,FALSE)</f>
        <v>512293523.5343731</v>
      </c>
      <c r="K84" s="42">
        <v>1163476820</v>
      </c>
      <c r="L84" s="43">
        <v>2399721055.7676396</v>
      </c>
      <c r="M84" s="44">
        <f t="shared" si="4"/>
        <v>3943625745.1599998</v>
      </c>
      <c r="N84" s="35">
        <v>1748</v>
      </c>
      <c r="O84" s="33">
        <f t="shared" si="5"/>
        <v>915049342.99936616</v>
      </c>
      <c r="P84" s="36">
        <f t="shared" si="7"/>
        <v>228762335.74984154</v>
      </c>
    </row>
    <row r="85" spans="1:16" ht="12.75" x14ac:dyDescent="0.2">
      <c r="A85" s="76" t="s">
        <v>148</v>
      </c>
      <c r="B85" s="45" t="s">
        <v>1</v>
      </c>
      <c r="C85" s="45" t="s">
        <v>149</v>
      </c>
      <c r="D85" s="46" t="s">
        <v>2162</v>
      </c>
      <c r="E85" s="51">
        <v>7952</v>
      </c>
      <c r="F85" s="54">
        <v>534303.04402710556</v>
      </c>
      <c r="G85" s="24">
        <f t="shared" si="6"/>
        <v>4248777806.1035433</v>
      </c>
      <c r="H85" s="96">
        <v>128540865</v>
      </c>
      <c r="I85" s="100">
        <v>1497866980</v>
      </c>
      <c r="J85" s="92"/>
      <c r="K85" s="42">
        <v>36999342.208099693</v>
      </c>
      <c r="L85" s="43">
        <v>671292629.52295387</v>
      </c>
      <c r="M85" s="44">
        <f t="shared" si="4"/>
        <v>1914077989.3699999</v>
      </c>
      <c r="N85" s="35">
        <v>458</v>
      </c>
      <c r="O85" s="33">
        <f t="shared" si="5"/>
        <v>244710794.16441435</v>
      </c>
      <c r="P85" s="36">
        <f t="shared" si="7"/>
        <v>61177698.541103587</v>
      </c>
    </row>
    <row r="86" spans="1:16" ht="12.75" x14ac:dyDescent="0.2">
      <c r="A86" s="76" t="s">
        <v>150</v>
      </c>
      <c r="B86" s="45" t="s">
        <v>1</v>
      </c>
      <c r="C86" s="45" t="s">
        <v>151</v>
      </c>
      <c r="D86" s="46" t="s">
        <v>2162</v>
      </c>
      <c r="E86" s="51">
        <v>9522</v>
      </c>
      <c r="F86" s="54">
        <v>496070.82536302035</v>
      </c>
      <c r="G86" s="24">
        <f t="shared" si="6"/>
        <v>4723586399.1066799</v>
      </c>
      <c r="H86" s="96">
        <v>157046216</v>
      </c>
      <c r="I86" s="100">
        <v>1848548939</v>
      </c>
      <c r="J86" s="92"/>
      <c r="K86" s="42">
        <v>39806018.191025704</v>
      </c>
      <c r="L86" s="43">
        <v>823086681.65988147</v>
      </c>
      <c r="M86" s="44">
        <f t="shared" si="4"/>
        <v>1855098544.26</v>
      </c>
      <c r="N86" s="35">
        <v>483</v>
      </c>
      <c r="O86" s="33">
        <f t="shared" si="5"/>
        <v>239602208.65033883</v>
      </c>
      <c r="P86" s="36">
        <f t="shared" si="7"/>
        <v>59900552.162584707</v>
      </c>
    </row>
    <row r="87" spans="1:16" ht="12.75" x14ac:dyDescent="0.2">
      <c r="A87" s="76" t="s">
        <v>152</v>
      </c>
      <c r="B87" s="45" t="s">
        <v>1</v>
      </c>
      <c r="C87" s="45" t="s">
        <v>153</v>
      </c>
      <c r="D87" s="46" t="s">
        <v>2162</v>
      </c>
      <c r="E87" s="51">
        <v>16848</v>
      </c>
      <c r="F87" s="54">
        <v>471262.39070408192</v>
      </c>
      <c r="G87" s="24">
        <f t="shared" si="6"/>
        <v>7939828758.5823717</v>
      </c>
      <c r="H87" s="96">
        <v>260121438</v>
      </c>
      <c r="I87" s="100">
        <v>3625858424</v>
      </c>
      <c r="J87" s="92"/>
      <c r="K87" s="42">
        <v>171425376</v>
      </c>
      <c r="L87" s="43">
        <v>1206472854.5298765</v>
      </c>
      <c r="M87" s="44">
        <f t="shared" si="4"/>
        <v>2675950666.0500002</v>
      </c>
      <c r="N87" s="35">
        <v>1517</v>
      </c>
      <c r="O87" s="33">
        <f t="shared" si="5"/>
        <v>714905046.69809222</v>
      </c>
      <c r="P87" s="36">
        <f t="shared" si="7"/>
        <v>178726261.67452306</v>
      </c>
    </row>
    <row r="88" spans="1:16" ht="12.75" x14ac:dyDescent="0.2">
      <c r="A88" s="76" t="s">
        <v>154</v>
      </c>
      <c r="B88" s="45" t="s">
        <v>1</v>
      </c>
      <c r="C88" s="45" t="s">
        <v>155</v>
      </c>
      <c r="D88" s="46" t="s">
        <v>2162</v>
      </c>
      <c r="E88" s="51">
        <v>3947</v>
      </c>
      <c r="F88" s="54">
        <v>560260.32116415631</v>
      </c>
      <c r="G88" s="24">
        <f t="shared" si="6"/>
        <v>2211347487.6349249</v>
      </c>
      <c r="H88" s="96">
        <v>66065154</v>
      </c>
      <c r="I88" s="100">
        <v>464435282</v>
      </c>
      <c r="J88" s="92"/>
      <c r="K88" s="42">
        <v>73299388.095052049</v>
      </c>
      <c r="L88" s="43">
        <v>68190281.62023598</v>
      </c>
      <c r="M88" s="44">
        <f t="shared" si="4"/>
        <v>1539357381.9200001</v>
      </c>
      <c r="N88" s="35">
        <v>214</v>
      </c>
      <c r="O88" s="33">
        <f t="shared" si="5"/>
        <v>119895708.72912945</v>
      </c>
      <c r="P88" s="36">
        <f t="shared" si="7"/>
        <v>29973927.182282362</v>
      </c>
    </row>
    <row r="89" spans="1:16" ht="12.75" x14ac:dyDescent="0.2">
      <c r="A89" s="76" t="s">
        <v>156</v>
      </c>
      <c r="B89" s="45" t="s">
        <v>1</v>
      </c>
      <c r="C89" s="45" t="s">
        <v>157</v>
      </c>
      <c r="D89" s="46" t="s">
        <v>2162</v>
      </c>
      <c r="E89" s="51">
        <v>18654</v>
      </c>
      <c r="F89" s="54">
        <v>586405.10612510145</v>
      </c>
      <c r="G89" s="24">
        <f t="shared" si="6"/>
        <v>10938800849.657642</v>
      </c>
      <c r="H89" s="96">
        <v>266508059</v>
      </c>
      <c r="I89" s="100">
        <v>2403297465</v>
      </c>
      <c r="J89" s="92">
        <f>VLOOKUP(A89,'CCF-2013-ESTIMADO'!$A$6:$R$227,18,FALSE)</f>
        <v>488763985.29885113</v>
      </c>
      <c r="K89" s="42">
        <v>259358413.70669433</v>
      </c>
      <c r="L89" s="43">
        <v>0</v>
      </c>
      <c r="M89" s="44">
        <f t="shared" si="4"/>
        <v>7520872926.6499996</v>
      </c>
      <c r="N89" s="35">
        <v>1238</v>
      </c>
      <c r="O89" s="33">
        <f t="shared" si="5"/>
        <v>725969521.38287556</v>
      </c>
      <c r="P89" s="36">
        <f t="shared" si="7"/>
        <v>181492380.34571889</v>
      </c>
    </row>
    <row r="90" spans="1:16" ht="12.75" x14ac:dyDescent="0.2">
      <c r="A90" s="76" t="s">
        <v>158</v>
      </c>
      <c r="B90" s="45" t="s">
        <v>1</v>
      </c>
      <c r="C90" s="45" t="s">
        <v>159</v>
      </c>
      <c r="D90" s="46" t="s">
        <v>2162</v>
      </c>
      <c r="E90" s="51">
        <v>7725</v>
      </c>
      <c r="F90" s="54">
        <v>486271.59653600724</v>
      </c>
      <c r="G90" s="24">
        <f t="shared" si="6"/>
        <v>3756448083.2406559</v>
      </c>
      <c r="H90" s="96">
        <v>120197835</v>
      </c>
      <c r="I90" s="100">
        <v>1526132957</v>
      </c>
      <c r="J90" s="92">
        <f>VLOOKUP(A90,'CCF-2013-ESTIMADO'!$A$6:$R$227,18,FALSE)</f>
        <v>320279100.73839587</v>
      </c>
      <c r="K90" s="42">
        <v>109752985</v>
      </c>
      <c r="L90" s="43">
        <v>295048465.79765975</v>
      </c>
      <c r="M90" s="44">
        <f t="shared" si="4"/>
        <v>1385036739.7</v>
      </c>
      <c r="N90" s="35">
        <v>142</v>
      </c>
      <c r="O90" s="33">
        <f t="shared" si="5"/>
        <v>69050566.70811303</v>
      </c>
      <c r="P90" s="36">
        <f t="shared" si="7"/>
        <v>17262641.677028257</v>
      </c>
    </row>
    <row r="91" spans="1:16" ht="12.75" x14ac:dyDescent="0.2">
      <c r="A91" s="76" t="s">
        <v>160</v>
      </c>
      <c r="B91" s="45" t="s">
        <v>1</v>
      </c>
      <c r="C91" s="45" t="s">
        <v>161</v>
      </c>
      <c r="D91" s="46" t="s">
        <v>2162</v>
      </c>
      <c r="E91" s="51">
        <v>4866</v>
      </c>
      <c r="F91" s="54">
        <v>593937.60323920264</v>
      </c>
      <c r="G91" s="24">
        <f t="shared" si="6"/>
        <v>2890100377.3619599</v>
      </c>
      <c r="H91" s="96">
        <v>80245071</v>
      </c>
      <c r="I91" s="100">
        <v>500974228</v>
      </c>
      <c r="J91" s="92"/>
      <c r="K91" s="42">
        <v>447347066.10491449</v>
      </c>
      <c r="L91" s="43">
        <v>0</v>
      </c>
      <c r="M91" s="44">
        <f t="shared" si="4"/>
        <v>1861534012.26</v>
      </c>
      <c r="N91" s="35">
        <v>315</v>
      </c>
      <c r="O91" s="33">
        <f t="shared" si="5"/>
        <v>187090345.02034882</v>
      </c>
      <c r="P91" s="36">
        <f t="shared" si="7"/>
        <v>46772586.255087204</v>
      </c>
    </row>
    <row r="92" spans="1:16" ht="12.75" x14ac:dyDescent="0.2">
      <c r="A92" s="76" t="s">
        <v>162</v>
      </c>
      <c r="B92" s="45" t="s">
        <v>1</v>
      </c>
      <c r="C92" s="45" t="s">
        <v>163</v>
      </c>
      <c r="D92" s="46" t="s">
        <v>2162</v>
      </c>
      <c r="E92" s="51">
        <v>13776</v>
      </c>
      <c r="F92" s="54">
        <v>508654.83233650995</v>
      </c>
      <c r="G92" s="24">
        <f t="shared" si="6"/>
        <v>7007228970.2677612</v>
      </c>
      <c r="H92" s="96">
        <v>209384175</v>
      </c>
      <c r="I92" s="100">
        <v>2910936028</v>
      </c>
      <c r="J92" s="92"/>
      <c r="K92" s="42">
        <v>42135625.694760785</v>
      </c>
      <c r="L92" s="43">
        <v>497335717.29115134</v>
      </c>
      <c r="M92" s="44">
        <f t="shared" si="4"/>
        <v>3347437424.2800002</v>
      </c>
      <c r="N92" s="35">
        <v>578</v>
      </c>
      <c r="O92" s="33">
        <f t="shared" si="5"/>
        <v>294002493.09050274</v>
      </c>
      <c r="P92" s="36">
        <f t="shared" si="7"/>
        <v>73500623.272625685</v>
      </c>
    </row>
    <row r="93" spans="1:16" ht="12.75" x14ac:dyDescent="0.2">
      <c r="A93" s="76" t="s">
        <v>164</v>
      </c>
      <c r="B93" s="45" t="s">
        <v>1</v>
      </c>
      <c r="C93" s="45" t="s">
        <v>165</v>
      </c>
      <c r="D93" s="46" t="s">
        <v>2162</v>
      </c>
      <c r="E93" s="51">
        <v>4968</v>
      </c>
      <c r="F93" s="54">
        <v>505262.28359573393</v>
      </c>
      <c r="G93" s="24">
        <f t="shared" si="6"/>
        <v>2510143024.9036059</v>
      </c>
      <c r="H93" s="96">
        <v>79598324</v>
      </c>
      <c r="I93" s="100">
        <v>968396970</v>
      </c>
      <c r="J93" s="92"/>
      <c r="K93" s="42">
        <v>27494451.118658058</v>
      </c>
      <c r="L93" s="43">
        <v>150665742.42130291</v>
      </c>
      <c r="M93" s="44">
        <f t="shared" si="4"/>
        <v>1283987537.3599999</v>
      </c>
      <c r="N93" s="35">
        <v>188</v>
      </c>
      <c r="O93" s="33">
        <f t="shared" si="5"/>
        <v>94989309.315997973</v>
      </c>
      <c r="P93" s="36">
        <f t="shared" si="7"/>
        <v>23747327.328999493</v>
      </c>
    </row>
    <row r="94" spans="1:16" ht="12.75" x14ac:dyDescent="0.2">
      <c r="A94" s="76" t="s">
        <v>166</v>
      </c>
      <c r="B94" s="45" t="s">
        <v>1</v>
      </c>
      <c r="C94" s="45" t="s">
        <v>167</v>
      </c>
      <c r="D94" s="46" t="s">
        <v>2162</v>
      </c>
      <c r="E94" s="51">
        <v>9144</v>
      </c>
      <c r="F94" s="54">
        <v>559475.63107075635</v>
      </c>
      <c r="G94" s="24">
        <f t="shared" si="6"/>
        <v>5115845170.5109959</v>
      </c>
      <c r="H94" s="96">
        <v>141265602</v>
      </c>
      <c r="I94" s="100">
        <v>1763291399</v>
      </c>
      <c r="J94" s="92"/>
      <c r="K94" s="42">
        <v>69202681.28929618</v>
      </c>
      <c r="L94" s="43">
        <v>0</v>
      </c>
      <c r="M94" s="44">
        <f t="shared" si="4"/>
        <v>3142085488.2199998</v>
      </c>
      <c r="N94" s="35">
        <v>252</v>
      </c>
      <c r="O94" s="33">
        <f t="shared" si="5"/>
        <v>140987859.0298306</v>
      </c>
      <c r="P94" s="36">
        <f t="shared" si="7"/>
        <v>35246964.757457651</v>
      </c>
    </row>
    <row r="95" spans="1:16" ht="12.75" x14ac:dyDescent="0.2">
      <c r="A95" s="76" t="s">
        <v>168</v>
      </c>
      <c r="B95" s="45" t="s">
        <v>1</v>
      </c>
      <c r="C95" s="45" t="s">
        <v>169</v>
      </c>
      <c r="D95" s="46" t="s">
        <v>2162</v>
      </c>
      <c r="E95" s="51">
        <v>5052</v>
      </c>
      <c r="F95" s="54">
        <v>537847.14540011983</v>
      </c>
      <c r="G95" s="24">
        <f t="shared" si="6"/>
        <v>2717203778.5614052</v>
      </c>
      <c r="H95" s="96">
        <v>80762467</v>
      </c>
      <c r="I95" s="100">
        <v>1065604355</v>
      </c>
      <c r="J95" s="92"/>
      <c r="K95" s="42">
        <v>10841229.094231047</v>
      </c>
      <c r="L95" s="43">
        <v>9267885.5773196928</v>
      </c>
      <c r="M95" s="44">
        <f t="shared" si="4"/>
        <v>1550727841.8900001</v>
      </c>
      <c r="N95" s="35">
        <v>69</v>
      </c>
      <c r="O95" s="33">
        <f t="shared" si="5"/>
        <v>37111453.032608271</v>
      </c>
      <c r="P95" s="36">
        <f t="shared" si="7"/>
        <v>9277863.2581520677</v>
      </c>
    </row>
    <row r="96" spans="1:16" ht="12.75" x14ac:dyDescent="0.2">
      <c r="A96" s="76" t="s">
        <v>170</v>
      </c>
      <c r="B96" s="45" t="s">
        <v>1</v>
      </c>
      <c r="C96" s="45" t="s">
        <v>171</v>
      </c>
      <c r="D96" s="46" t="s">
        <v>2162</v>
      </c>
      <c r="E96" s="51">
        <v>6416</v>
      </c>
      <c r="F96" s="54">
        <v>535036.4089252043</v>
      </c>
      <c r="G96" s="24">
        <f t="shared" si="6"/>
        <v>3432793599.6641107</v>
      </c>
      <c r="H96" s="96">
        <v>105791557</v>
      </c>
      <c r="I96" s="100">
        <v>1067442792</v>
      </c>
      <c r="J96" s="92"/>
      <c r="K96" s="42">
        <v>166250872</v>
      </c>
      <c r="L96" s="43">
        <v>361189211.5893997</v>
      </c>
      <c r="M96" s="44">
        <f t="shared" si="4"/>
        <v>1732119167.0699999</v>
      </c>
      <c r="N96" s="35">
        <v>270</v>
      </c>
      <c r="O96" s="33">
        <f t="shared" si="5"/>
        <v>144459830.40980515</v>
      </c>
      <c r="P96" s="36">
        <f t="shared" si="7"/>
        <v>36114957.602451287</v>
      </c>
    </row>
    <row r="97" spans="1:16" ht="12.75" x14ac:dyDescent="0.2">
      <c r="A97" s="76" t="s">
        <v>172</v>
      </c>
      <c r="B97" s="45" t="s">
        <v>1</v>
      </c>
      <c r="C97" s="45" t="s">
        <v>173</v>
      </c>
      <c r="D97" s="46" t="s">
        <v>2162</v>
      </c>
      <c r="E97" s="51">
        <v>2113</v>
      </c>
      <c r="F97" s="54">
        <v>466911.62644708157</v>
      </c>
      <c r="G97" s="24">
        <f t="shared" si="6"/>
        <v>986584266.68268335</v>
      </c>
      <c r="H97" s="96">
        <v>33469131</v>
      </c>
      <c r="I97" s="100">
        <v>349532936</v>
      </c>
      <c r="J97" s="92"/>
      <c r="K97" s="42">
        <v>4573663.8676857725</v>
      </c>
      <c r="L97" s="43">
        <v>10122134.9706512</v>
      </c>
      <c r="M97" s="44">
        <f t="shared" si="4"/>
        <v>588886400.84000003</v>
      </c>
      <c r="N97" s="35">
        <v>80</v>
      </c>
      <c r="O97" s="33">
        <f t="shared" si="5"/>
        <v>37352930.115766525</v>
      </c>
      <c r="P97" s="36">
        <f t="shared" si="7"/>
        <v>9338232.5289416313</v>
      </c>
    </row>
    <row r="98" spans="1:16" ht="12.75" x14ac:dyDescent="0.2">
      <c r="A98" s="76" t="s">
        <v>174</v>
      </c>
      <c r="B98" s="45" t="s">
        <v>1</v>
      </c>
      <c r="C98" s="45" t="s">
        <v>175</v>
      </c>
      <c r="D98" s="46" t="s">
        <v>2164</v>
      </c>
      <c r="E98" s="51">
        <v>19643</v>
      </c>
      <c r="F98" s="54">
        <v>499971.68142989778</v>
      </c>
      <c r="G98" s="24">
        <f t="shared" si="6"/>
        <v>9820943738.3274822</v>
      </c>
      <c r="H98" s="96">
        <v>329210131</v>
      </c>
      <c r="I98" s="100">
        <v>4166818668</v>
      </c>
      <c r="J98" s="92"/>
      <c r="K98" s="42">
        <v>41651571.059881091</v>
      </c>
      <c r="L98" s="43">
        <v>531746705.11829263</v>
      </c>
      <c r="M98" s="44">
        <f t="shared" si="4"/>
        <v>4751516663.1499996</v>
      </c>
      <c r="N98" s="35">
        <v>1592</v>
      </c>
      <c r="O98" s="33">
        <f t="shared" si="5"/>
        <v>795954916.83639729</v>
      </c>
      <c r="P98" s="36">
        <f t="shared" si="7"/>
        <v>198988729.20909932</v>
      </c>
    </row>
    <row r="99" spans="1:16" ht="12.75" x14ac:dyDescent="0.2">
      <c r="A99" s="76" t="s">
        <v>176</v>
      </c>
      <c r="B99" s="45" t="s">
        <v>1</v>
      </c>
      <c r="C99" s="45" t="s">
        <v>177</v>
      </c>
      <c r="D99" s="46" t="s">
        <v>2162</v>
      </c>
      <c r="E99" s="51">
        <v>9285</v>
      </c>
      <c r="F99" s="54">
        <v>513814.22372365842</v>
      </c>
      <c r="G99" s="24">
        <f t="shared" si="6"/>
        <v>4770765067.274168</v>
      </c>
      <c r="H99" s="96">
        <v>139470881</v>
      </c>
      <c r="I99" s="100">
        <v>1583354325</v>
      </c>
      <c r="J99" s="92">
        <f>VLOOKUP(A99,'CCF-2013-ESTIMADO'!$A$6:$R$227,18,FALSE)</f>
        <v>429127127.2100383</v>
      </c>
      <c r="K99" s="42">
        <v>35037272.170000046</v>
      </c>
      <c r="L99" s="43">
        <v>198049549.25220022</v>
      </c>
      <c r="M99" s="44">
        <f t="shared" si="4"/>
        <v>2385725912.6399999</v>
      </c>
      <c r="N99" s="35">
        <v>375</v>
      </c>
      <c r="O99" s="33">
        <f t="shared" si="5"/>
        <v>192680333.8963719</v>
      </c>
      <c r="P99" s="36">
        <f t="shared" si="7"/>
        <v>48170083.474092975</v>
      </c>
    </row>
    <row r="100" spans="1:16" ht="12.75" x14ac:dyDescent="0.2">
      <c r="A100" s="76" t="s">
        <v>178</v>
      </c>
      <c r="B100" s="45" t="s">
        <v>1</v>
      </c>
      <c r="C100" s="45" t="s">
        <v>179</v>
      </c>
      <c r="D100" s="46" t="s">
        <v>2162</v>
      </c>
      <c r="E100" s="51">
        <v>9349</v>
      </c>
      <c r="F100" s="54">
        <v>491885.39405364648</v>
      </c>
      <c r="G100" s="24">
        <f t="shared" si="6"/>
        <v>4598636549.0075407</v>
      </c>
      <c r="H100" s="96">
        <v>136738377</v>
      </c>
      <c r="I100" s="100">
        <v>1154079161</v>
      </c>
      <c r="J100" s="92">
        <f>VLOOKUP(A100,'CCF-2013-ESTIMADO'!$A$6:$R$227,18,FALSE)</f>
        <v>438978925.73954546</v>
      </c>
      <c r="K100" s="42">
        <v>92483473.757867485</v>
      </c>
      <c r="L100" s="43">
        <v>0</v>
      </c>
      <c r="M100" s="44">
        <f t="shared" si="4"/>
        <v>2776356611.5100002</v>
      </c>
      <c r="N100" s="35">
        <v>742</v>
      </c>
      <c r="O100" s="33">
        <f t="shared" si="5"/>
        <v>364978962.3878057</v>
      </c>
      <c r="P100" s="36">
        <f t="shared" si="7"/>
        <v>91244740.596951425</v>
      </c>
    </row>
    <row r="101" spans="1:16" ht="12.75" x14ac:dyDescent="0.2">
      <c r="A101" s="76" t="s">
        <v>180</v>
      </c>
      <c r="B101" s="45" t="s">
        <v>1</v>
      </c>
      <c r="C101" s="45" t="s">
        <v>181</v>
      </c>
      <c r="D101" s="46" t="s">
        <v>2164</v>
      </c>
      <c r="E101" s="51">
        <v>30168</v>
      </c>
      <c r="F101" s="54">
        <v>512162.13896553451</v>
      </c>
      <c r="G101" s="24">
        <f t="shared" si="6"/>
        <v>15450907408.312244</v>
      </c>
      <c r="H101" s="96">
        <v>480209268</v>
      </c>
      <c r="I101" s="100">
        <v>5744427876</v>
      </c>
      <c r="J101" s="92"/>
      <c r="K101" s="42">
        <v>63483734.076083839</v>
      </c>
      <c r="L101" s="43">
        <v>1124855194.1547039</v>
      </c>
      <c r="M101" s="44">
        <f t="shared" si="4"/>
        <v>8037931336.0799999</v>
      </c>
      <c r="N101" s="35">
        <v>1765</v>
      </c>
      <c r="O101" s="33">
        <f t="shared" si="5"/>
        <v>903966175.27416837</v>
      </c>
      <c r="P101" s="36">
        <f t="shared" si="7"/>
        <v>225991543.81854209</v>
      </c>
    </row>
    <row r="102" spans="1:16" ht="12.75" x14ac:dyDescent="0.2">
      <c r="A102" s="76" t="s">
        <v>182</v>
      </c>
      <c r="B102" s="45" t="s">
        <v>1</v>
      </c>
      <c r="C102" s="45" t="s">
        <v>183</v>
      </c>
      <c r="D102" s="46" t="s">
        <v>2162</v>
      </c>
      <c r="E102" s="51">
        <v>9232</v>
      </c>
      <c r="F102" s="54">
        <v>558653.39734672708</v>
      </c>
      <c r="G102" s="24">
        <f t="shared" si="6"/>
        <v>5157488164.3049841</v>
      </c>
      <c r="H102" s="96">
        <v>146471911</v>
      </c>
      <c r="I102" s="100">
        <v>1470979831</v>
      </c>
      <c r="J102" s="92">
        <f>VLOOKUP(A102,'CCF-2013-ESTIMADO'!$A$6:$R$227,18,FALSE)</f>
        <v>350408387.50339359</v>
      </c>
      <c r="K102" s="42">
        <v>83407703.36324501</v>
      </c>
      <c r="L102" s="43">
        <v>385009605.17853171</v>
      </c>
      <c r="M102" s="44">
        <f t="shared" si="4"/>
        <v>2721210726.2600002</v>
      </c>
      <c r="N102" s="35">
        <v>135</v>
      </c>
      <c r="O102" s="33">
        <f t="shared" si="5"/>
        <v>75418208.641808152</v>
      </c>
      <c r="P102" s="36">
        <f t="shared" si="7"/>
        <v>18854552.160452038</v>
      </c>
    </row>
    <row r="103" spans="1:16" ht="12.75" x14ac:dyDescent="0.2">
      <c r="A103" s="76" t="s">
        <v>184</v>
      </c>
      <c r="B103" s="45" t="s">
        <v>1</v>
      </c>
      <c r="C103" s="45" t="s">
        <v>185</v>
      </c>
      <c r="D103" s="46" t="s">
        <v>2162</v>
      </c>
      <c r="E103" s="51">
        <v>13423</v>
      </c>
      <c r="F103" s="54">
        <v>521222.55816295848</v>
      </c>
      <c r="G103" s="24">
        <f t="shared" si="6"/>
        <v>6996370398.2213917</v>
      </c>
      <c r="H103" s="96">
        <v>216142677</v>
      </c>
      <c r="I103" s="100">
        <v>2744327627</v>
      </c>
      <c r="J103" s="92"/>
      <c r="K103" s="42">
        <v>240978672</v>
      </c>
      <c r="L103" s="43">
        <v>570007981.25187314</v>
      </c>
      <c r="M103" s="44">
        <f t="shared" si="4"/>
        <v>3224913440.9699998</v>
      </c>
      <c r="N103" s="35">
        <v>562</v>
      </c>
      <c r="O103" s="33">
        <f t="shared" si="5"/>
        <v>292927077.68758267</v>
      </c>
      <c r="P103" s="36">
        <f t="shared" si="7"/>
        <v>73231769.421895668</v>
      </c>
    </row>
    <row r="104" spans="1:16" ht="12.75" x14ac:dyDescent="0.2">
      <c r="A104" s="76" t="s">
        <v>186</v>
      </c>
      <c r="B104" s="45" t="s">
        <v>1</v>
      </c>
      <c r="C104" s="45" t="s">
        <v>187</v>
      </c>
      <c r="D104" s="46" t="s">
        <v>2162</v>
      </c>
      <c r="E104" s="51">
        <v>14768</v>
      </c>
      <c r="F104" s="54">
        <v>514571.32480997057</v>
      </c>
      <c r="G104" s="24">
        <f t="shared" si="6"/>
        <v>7599189324.7936449</v>
      </c>
      <c r="H104" s="96">
        <v>242432921</v>
      </c>
      <c r="I104" s="100">
        <v>2733297002</v>
      </c>
      <c r="J104" s="92"/>
      <c r="K104" s="42">
        <v>54780692.44251661</v>
      </c>
      <c r="L104" s="43">
        <v>1233410878.4166012</v>
      </c>
      <c r="M104" s="44">
        <f t="shared" si="4"/>
        <v>3335267830.9299998</v>
      </c>
      <c r="N104" s="35">
        <v>404</v>
      </c>
      <c r="O104" s="33">
        <f t="shared" si="5"/>
        <v>207886815.2232281</v>
      </c>
      <c r="P104" s="36">
        <f t="shared" si="7"/>
        <v>51971703.805807024</v>
      </c>
    </row>
    <row r="105" spans="1:16" ht="12.75" x14ac:dyDescent="0.2">
      <c r="A105" s="76" t="s">
        <v>188</v>
      </c>
      <c r="B105" s="45" t="s">
        <v>1</v>
      </c>
      <c r="C105" s="45" t="s">
        <v>2121</v>
      </c>
      <c r="D105" s="46" t="s">
        <v>2162</v>
      </c>
      <c r="E105" s="51">
        <v>14109</v>
      </c>
      <c r="F105" s="54">
        <v>583226.10791525734</v>
      </c>
      <c r="G105" s="24">
        <f t="shared" si="6"/>
        <v>8228737156.5763655</v>
      </c>
      <c r="H105" s="96">
        <v>228770401</v>
      </c>
      <c r="I105" s="100">
        <v>2561173288</v>
      </c>
      <c r="J105" s="92"/>
      <c r="K105" s="42">
        <v>52395828.625549868</v>
      </c>
      <c r="L105" s="43">
        <v>864259888.44357908</v>
      </c>
      <c r="M105" s="44">
        <f t="shared" si="4"/>
        <v>4522137750.5100002</v>
      </c>
      <c r="N105" s="35">
        <v>682</v>
      </c>
      <c r="O105" s="33">
        <f t="shared" si="5"/>
        <v>397760205.59820551</v>
      </c>
      <c r="P105" s="36">
        <f t="shared" si="7"/>
        <v>99440051.399551377</v>
      </c>
    </row>
    <row r="106" spans="1:16" ht="12.75" x14ac:dyDescent="0.2">
      <c r="A106" s="76" t="s">
        <v>190</v>
      </c>
      <c r="B106" s="45" t="s">
        <v>1</v>
      </c>
      <c r="C106" s="45" t="s">
        <v>191</v>
      </c>
      <c r="D106" s="46" t="s">
        <v>2162</v>
      </c>
      <c r="E106" s="51">
        <v>16200</v>
      </c>
      <c r="F106" s="54">
        <v>504003.70804133953</v>
      </c>
      <c r="G106" s="24">
        <f t="shared" si="6"/>
        <v>8164860070.2697001</v>
      </c>
      <c r="H106" s="96">
        <v>238681792</v>
      </c>
      <c r="I106" s="100">
        <v>2392496644</v>
      </c>
      <c r="J106" s="92">
        <f>VLOOKUP(A106,'CCF-2013-ESTIMADO'!$A$6:$R$227,18,FALSE)</f>
        <v>772696644.8604244</v>
      </c>
      <c r="K106" s="42">
        <v>149522955.0976463</v>
      </c>
      <c r="L106" s="43">
        <v>1058756317.2075523</v>
      </c>
      <c r="M106" s="44">
        <f t="shared" si="4"/>
        <v>3552705717.0999999</v>
      </c>
      <c r="N106" s="35">
        <v>1127</v>
      </c>
      <c r="O106" s="33">
        <f t="shared" si="5"/>
        <v>568012178.96258962</v>
      </c>
      <c r="P106" s="36">
        <f t="shared" si="7"/>
        <v>142003044.74064741</v>
      </c>
    </row>
    <row r="107" spans="1:16" ht="12.75" x14ac:dyDescent="0.2">
      <c r="A107" s="76" t="s">
        <v>192</v>
      </c>
      <c r="B107" s="45" t="s">
        <v>1</v>
      </c>
      <c r="C107" s="45" t="s">
        <v>193</v>
      </c>
      <c r="D107" s="46" t="s">
        <v>2162</v>
      </c>
      <c r="E107" s="51">
        <v>7342</v>
      </c>
      <c r="F107" s="54">
        <v>548406.65826599102</v>
      </c>
      <c r="G107" s="24">
        <f t="shared" si="6"/>
        <v>4026401684.9889059</v>
      </c>
      <c r="H107" s="96">
        <v>124223832</v>
      </c>
      <c r="I107" s="100">
        <v>1404796080</v>
      </c>
      <c r="J107" s="92"/>
      <c r="K107" s="42">
        <v>46296007.590118662</v>
      </c>
      <c r="L107" s="43">
        <v>595176193.77518213</v>
      </c>
      <c r="M107" s="44">
        <f t="shared" si="4"/>
        <v>1855909571.6199999</v>
      </c>
      <c r="N107" s="35">
        <v>154</v>
      </c>
      <c r="O107" s="33">
        <f t="shared" si="5"/>
        <v>84454625.372962624</v>
      </c>
      <c r="P107" s="36">
        <f t="shared" si="7"/>
        <v>21113656.343240656</v>
      </c>
    </row>
    <row r="108" spans="1:16" ht="12.75" x14ac:dyDescent="0.2">
      <c r="A108" s="76" t="s">
        <v>194</v>
      </c>
      <c r="B108" s="45" t="s">
        <v>1</v>
      </c>
      <c r="C108" s="45" t="s">
        <v>195</v>
      </c>
      <c r="D108" s="46" t="s">
        <v>2162</v>
      </c>
      <c r="E108" s="51">
        <v>15143</v>
      </c>
      <c r="F108" s="54">
        <v>503600.81652497337</v>
      </c>
      <c r="G108" s="24">
        <f t="shared" si="6"/>
        <v>7626027164.6376715</v>
      </c>
      <c r="H108" s="96">
        <v>226765488</v>
      </c>
      <c r="I108" s="100">
        <v>2673088173</v>
      </c>
      <c r="J108" s="92"/>
      <c r="K108" s="42">
        <v>32277338.762091726</v>
      </c>
      <c r="L108" s="43">
        <v>544501420.44559801</v>
      </c>
      <c r="M108" s="44">
        <f t="shared" si="4"/>
        <v>4149394744.4299998</v>
      </c>
      <c r="N108" s="35">
        <v>655</v>
      </c>
      <c r="O108" s="33">
        <f t="shared" si="5"/>
        <v>329858534.82385755</v>
      </c>
      <c r="P108" s="36">
        <f t="shared" si="7"/>
        <v>82464633.705964386</v>
      </c>
    </row>
    <row r="109" spans="1:16" ht="12.75" x14ac:dyDescent="0.2">
      <c r="A109" s="76" t="s">
        <v>196</v>
      </c>
      <c r="B109" s="45" t="s">
        <v>1</v>
      </c>
      <c r="C109" s="45" t="s">
        <v>197</v>
      </c>
      <c r="D109" s="46" t="s">
        <v>2162</v>
      </c>
      <c r="E109" s="51">
        <v>21982</v>
      </c>
      <c r="F109" s="54">
        <v>468777.07655491383</v>
      </c>
      <c r="G109" s="24">
        <f t="shared" si="6"/>
        <v>10304657696.830116</v>
      </c>
      <c r="H109" s="96">
        <v>354093703</v>
      </c>
      <c r="I109" s="100">
        <v>4612180160</v>
      </c>
      <c r="J109" s="92"/>
      <c r="K109" s="42">
        <v>72447205</v>
      </c>
      <c r="L109" s="43">
        <v>1966683666.8212574</v>
      </c>
      <c r="M109" s="44">
        <f t="shared" si="4"/>
        <v>3299252962.0100002</v>
      </c>
      <c r="N109" s="35">
        <v>2013</v>
      </c>
      <c r="O109" s="33">
        <f t="shared" si="5"/>
        <v>943648255.1050415</v>
      </c>
      <c r="P109" s="36">
        <f t="shared" si="7"/>
        <v>235912063.77626038</v>
      </c>
    </row>
    <row r="110" spans="1:16" ht="12.75" x14ac:dyDescent="0.2">
      <c r="A110" s="76" t="s">
        <v>198</v>
      </c>
      <c r="B110" s="45" t="s">
        <v>1</v>
      </c>
      <c r="C110" s="45" t="s">
        <v>199</v>
      </c>
      <c r="D110" s="46" t="s">
        <v>2162</v>
      </c>
      <c r="E110" s="51">
        <v>25933</v>
      </c>
      <c r="F110" s="54">
        <v>524102.58960634831</v>
      </c>
      <c r="G110" s="24">
        <f t="shared" si="6"/>
        <v>13591552456.261431</v>
      </c>
      <c r="H110" s="96">
        <v>406302313</v>
      </c>
      <c r="I110" s="100">
        <v>4745466882</v>
      </c>
      <c r="J110" s="92">
        <f>VLOOKUP(A110,'CCF-2013-ESTIMADO'!$A$6:$R$227,18,FALSE)</f>
        <v>845628648.53760135</v>
      </c>
      <c r="K110" s="42">
        <v>605416425</v>
      </c>
      <c r="L110" s="43">
        <v>1404565968.3916242</v>
      </c>
      <c r="M110" s="44">
        <f t="shared" si="4"/>
        <v>5584172219.3299999</v>
      </c>
      <c r="N110" s="35">
        <v>914</v>
      </c>
      <c r="O110" s="33">
        <f t="shared" si="5"/>
        <v>479029766.90020233</v>
      </c>
      <c r="P110" s="36">
        <f t="shared" si="7"/>
        <v>119757441.72505058</v>
      </c>
    </row>
    <row r="111" spans="1:16" ht="12.75" x14ac:dyDescent="0.2">
      <c r="A111" s="76" t="s">
        <v>200</v>
      </c>
      <c r="B111" s="45" t="s">
        <v>1</v>
      </c>
      <c r="C111" s="45" t="s">
        <v>2131</v>
      </c>
      <c r="D111" s="46" t="s">
        <v>2162</v>
      </c>
      <c r="E111" s="51">
        <v>8402</v>
      </c>
      <c r="F111" s="54">
        <v>535293.96946326829</v>
      </c>
      <c r="G111" s="24">
        <f t="shared" si="6"/>
        <v>4497539931.4303799</v>
      </c>
      <c r="H111" s="96">
        <v>136123967</v>
      </c>
      <c r="I111" s="100">
        <v>1565889169</v>
      </c>
      <c r="J111" s="92"/>
      <c r="K111" s="42">
        <v>26676169.096762653</v>
      </c>
      <c r="L111" s="43">
        <v>1444078347.2918553</v>
      </c>
      <c r="M111" s="44">
        <f t="shared" si="4"/>
        <v>1324772279.04</v>
      </c>
      <c r="N111" s="35">
        <v>486</v>
      </c>
      <c r="O111" s="33">
        <f t="shared" si="5"/>
        <v>260152869.1591484</v>
      </c>
      <c r="P111" s="36">
        <f t="shared" si="7"/>
        <v>65038217.289787099</v>
      </c>
    </row>
    <row r="112" spans="1:16" ht="12.75" x14ac:dyDescent="0.2">
      <c r="A112" s="76" t="s">
        <v>201</v>
      </c>
      <c r="B112" s="45" t="s">
        <v>1</v>
      </c>
      <c r="C112" s="45" t="s">
        <v>202</v>
      </c>
      <c r="D112" s="46" t="s">
        <v>2162</v>
      </c>
      <c r="E112" s="51">
        <v>9652</v>
      </c>
      <c r="F112" s="54">
        <v>591435.57391846925</v>
      </c>
      <c r="G112" s="24">
        <f t="shared" si="6"/>
        <v>5708536159.4610653</v>
      </c>
      <c r="H112" s="96">
        <v>150465570</v>
      </c>
      <c r="I112" s="100">
        <v>1678953077</v>
      </c>
      <c r="J112" s="92"/>
      <c r="K112" s="42">
        <v>61553561.715564184</v>
      </c>
      <c r="L112" s="43">
        <v>541384296.23910344</v>
      </c>
      <c r="M112" s="44">
        <f t="shared" si="4"/>
        <v>3276179654.5100002</v>
      </c>
      <c r="N112" s="35">
        <v>390</v>
      </c>
      <c r="O112" s="33">
        <f t="shared" si="5"/>
        <v>230659873.82820302</v>
      </c>
      <c r="P112" s="36">
        <f t="shared" si="7"/>
        <v>57664968.457050756</v>
      </c>
    </row>
    <row r="113" spans="1:16" ht="12.75" x14ac:dyDescent="0.2">
      <c r="A113" s="77" t="s">
        <v>203</v>
      </c>
      <c r="B113" s="47" t="s">
        <v>1</v>
      </c>
      <c r="C113" s="47" t="s">
        <v>204</v>
      </c>
      <c r="D113" s="46" t="s">
        <v>2162</v>
      </c>
      <c r="E113" s="51">
        <v>31293</v>
      </c>
      <c r="F113" s="54">
        <v>442666.7850685087</v>
      </c>
      <c r="G113" s="24">
        <f t="shared" si="6"/>
        <v>13852371705.148844</v>
      </c>
      <c r="H113" s="96">
        <v>508472090</v>
      </c>
      <c r="I113" s="100">
        <v>6011920537</v>
      </c>
      <c r="J113" s="92"/>
      <c r="K113" s="42">
        <v>393766336</v>
      </c>
      <c r="L113" s="43">
        <v>5956479314.8148537</v>
      </c>
      <c r="M113" s="44">
        <f t="shared" si="4"/>
        <v>981733427.33000004</v>
      </c>
      <c r="N113" s="35">
        <v>2495</v>
      </c>
      <c r="O113" s="33">
        <f t="shared" si="5"/>
        <v>1104453628.7459292</v>
      </c>
      <c r="P113" s="36">
        <f t="shared" si="7"/>
        <v>276113407.18648231</v>
      </c>
    </row>
    <row r="114" spans="1:16" ht="12.75" x14ac:dyDescent="0.2">
      <c r="A114" s="76" t="s">
        <v>205</v>
      </c>
      <c r="B114" s="45" t="s">
        <v>1</v>
      </c>
      <c r="C114" s="45" t="s">
        <v>206</v>
      </c>
      <c r="D114" s="46" t="s">
        <v>2162</v>
      </c>
      <c r="E114" s="51">
        <v>3851</v>
      </c>
      <c r="F114" s="54">
        <v>548095.06424050638</v>
      </c>
      <c r="G114" s="24">
        <f t="shared" si="6"/>
        <v>2110714092.3901901</v>
      </c>
      <c r="H114" s="96">
        <v>60147424</v>
      </c>
      <c r="I114" s="100">
        <v>644602160</v>
      </c>
      <c r="J114" s="92"/>
      <c r="K114" s="42">
        <v>41167961</v>
      </c>
      <c r="L114" s="43">
        <v>100079012.15303357</v>
      </c>
      <c r="M114" s="44">
        <f t="shared" si="4"/>
        <v>1264717535.24</v>
      </c>
      <c r="N114" s="35">
        <v>139</v>
      </c>
      <c r="O114" s="33">
        <f t="shared" si="5"/>
        <v>76185213.92943038</v>
      </c>
      <c r="P114" s="36">
        <f t="shared" si="7"/>
        <v>19046303.482357595</v>
      </c>
    </row>
    <row r="115" spans="1:16" ht="12.75" x14ac:dyDescent="0.2">
      <c r="A115" s="76" t="s">
        <v>207</v>
      </c>
      <c r="B115" s="45" t="s">
        <v>1</v>
      </c>
      <c r="C115" s="45" t="s">
        <v>208</v>
      </c>
      <c r="D115" s="46" t="s">
        <v>2162</v>
      </c>
      <c r="E115" s="51">
        <v>4264</v>
      </c>
      <c r="F115" s="54">
        <v>638099.68868327397</v>
      </c>
      <c r="G115" s="24">
        <f t="shared" si="6"/>
        <v>2720857072.5454803</v>
      </c>
      <c r="H115" s="96">
        <v>66857418</v>
      </c>
      <c r="I115" s="100">
        <v>672178723</v>
      </c>
      <c r="J115" s="92"/>
      <c r="K115" s="42">
        <v>29309643.421486326</v>
      </c>
      <c r="L115" s="43">
        <v>62920533.706808619</v>
      </c>
      <c r="M115" s="44">
        <f t="shared" si="4"/>
        <v>1889590754.4200001</v>
      </c>
      <c r="N115" s="35">
        <v>194</v>
      </c>
      <c r="O115" s="33">
        <f t="shared" si="5"/>
        <v>123791339.60455514</v>
      </c>
      <c r="P115" s="36">
        <f t="shared" si="7"/>
        <v>30947834.901138786</v>
      </c>
    </row>
    <row r="116" spans="1:16" ht="12.75" x14ac:dyDescent="0.2">
      <c r="A116" s="76" t="s">
        <v>209</v>
      </c>
      <c r="B116" s="45" t="s">
        <v>1</v>
      </c>
      <c r="C116" s="45" t="s">
        <v>210</v>
      </c>
      <c r="D116" s="46" t="s">
        <v>2162</v>
      </c>
      <c r="E116" s="51">
        <v>4375</v>
      </c>
      <c r="F116" s="54">
        <v>501444.29521734139</v>
      </c>
      <c r="G116" s="24">
        <f t="shared" si="6"/>
        <v>2193818791.5758686</v>
      </c>
      <c r="H116" s="96">
        <v>71449318</v>
      </c>
      <c r="I116" s="100">
        <v>941739626</v>
      </c>
      <c r="J116" s="92"/>
      <c r="K116" s="42">
        <v>8969307.4623001255</v>
      </c>
      <c r="L116" s="43">
        <v>6549889.7555495482</v>
      </c>
      <c r="M116" s="44">
        <f t="shared" si="4"/>
        <v>1165110650.3599999</v>
      </c>
      <c r="N116" s="35">
        <v>72</v>
      </c>
      <c r="O116" s="33">
        <f t="shared" si="5"/>
        <v>36103989.255648583</v>
      </c>
      <c r="P116" s="36">
        <f t="shared" si="7"/>
        <v>9025997.3139121458</v>
      </c>
    </row>
    <row r="117" spans="1:16" ht="12.75" x14ac:dyDescent="0.2">
      <c r="A117" s="76" t="s">
        <v>211</v>
      </c>
      <c r="B117" s="45" t="s">
        <v>1</v>
      </c>
      <c r="C117" s="45" t="s">
        <v>212</v>
      </c>
      <c r="D117" s="46" t="s">
        <v>2164</v>
      </c>
      <c r="E117" s="51">
        <v>88580</v>
      </c>
      <c r="F117" s="54">
        <v>499943.55923875433</v>
      </c>
      <c r="G117" s="24">
        <f t="shared" si="6"/>
        <v>44285000477.368858</v>
      </c>
      <c r="H117" s="96">
        <v>1399446221</v>
      </c>
      <c r="I117" s="100">
        <v>17213060815</v>
      </c>
      <c r="J117" s="92">
        <f>VLOOKUP(A117,'CCF-2013-ESTIMADO'!$A$6:$R$227,18,FALSE)</f>
        <v>1015596085.3039532</v>
      </c>
      <c r="K117" s="42">
        <v>432005494</v>
      </c>
      <c r="L117" s="43">
        <v>3936663977.4759369</v>
      </c>
      <c r="M117" s="44">
        <f t="shared" si="4"/>
        <v>20288227884.59</v>
      </c>
      <c r="N117" s="35">
        <v>9043</v>
      </c>
      <c r="O117" s="33">
        <f t="shared" si="5"/>
        <v>4520989606.1960554</v>
      </c>
      <c r="P117" s="36">
        <f t="shared" si="7"/>
        <v>1130247401.5490139</v>
      </c>
    </row>
    <row r="118" spans="1:16" ht="12.75" x14ac:dyDescent="0.2">
      <c r="A118" s="76" t="s">
        <v>213</v>
      </c>
      <c r="B118" s="45" t="s">
        <v>1</v>
      </c>
      <c r="C118" s="45" t="s">
        <v>214</v>
      </c>
      <c r="D118" s="46" t="s">
        <v>2162</v>
      </c>
      <c r="E118" s="51">
        <v>5905</v>
      </c>
      <c r="F118" s="54">
        <v>517095.33448070206</v>
      </c>
      <c r="G118" s="24">
        <f t="shared" si="6"/>
        <v>3053447950.1085458</v>
      </c>
      <c r="H118" s="96">
        <v>94619012</v>
      </c>
      <c r="I118" s="100">
        <v>1117540215</v>
      </c>
      <c r="J118" s="92"/>
      <c r="K118" s="42">
        <v>85338791</v>
      </c>
      <c r="L118" s="43">
        <v>273447430.38286352</v>
      </c>
      <c r="M118" s="44">
        <f t="shared" si="4"/>
        <v>1482502501.73</v>
      </c>
      <c r="N118" s="35">
        <v>228</v>
      </c>
      <c r="O118" s="33">
        <f t="shared" si="5"/>
        <v>117897736.26160008</v>
      </c>
      <c r="P118" s="36">
        <f t="shared" si="7"/>
        <v>29474434.065400019</v>
      </c>
    </row>
    <row r="119" spans="1:16" ht="12.75" x14ac:dyDescent="0.2">
      <c r="A119" s="76" t="s">
        <v>215</v>
      </c>
      <c r="B119" s="45" t="s">
        <v>1</v>
      </c>
      <c r="C119" s="45" t="s">
        <v>216</v>
      </c>
      <c r="D119" s="46" t="s">
        <v>2162</v>
      </c>
      <c r="E119" s="51">
        <v>25433</v>
      </c>
      <c r="F119" s="54">
        <v>490835.03418458247</v>
      </c>
      <c r="G119" s="24">
        <f t="shared" si="6"/>
        <v>12483407424.416487</v>
      </c>
      <c r="H119" s="96">
        <v>404329736</v>
      </c>
      <c r="I119" s="100">
        <v>4974122550</v>
      </c>
      <c r="J119" s="92"/>
      <c r="K119" s="42">
        <v>119438800.27113019</v>
      </c>
      <c r="L119" s="43">
        <v>1513658297.5025687</v>
      </c>
      <c r="M119" s="44">
        <f t="shared" si="4"/>
        <v>5471858040.6400003</v>
      </c>
      <c r="N119" s="35">
        <v>750</v>
      </c>
      <c r="O119" s="33">
        <f t="shared" si="5"/>
        <v>368126275.63843685</v>
      </c>
      <c r="P119" s="36">
        <f t="shared" si="7"/>
        <v>92031568.909609213</v>
      </c>
    </row>
    <row r="120" spans="1:16" ht="12.75" x14ac:dyDescent="0.2">
      <c r="A120" s="76" t="s">
        <v>217</v>
      </c>
      <c r="B120" s="45" t="s">
        <v>1</v>
      </c>
      <c r="C120" s="45" t="s">
        <v>218</v>
      </c>
      <c r="D120" s="46" t="s">
        <v>2162</v>
      </c>
      <c r="E120" s="51">
        <v>13842</v>
      </c>
      <c r="F120" s="54">
        <v>462220.52892537962</v>
      </c>
      <c r="G120" s="24">
        <f t="shared" si="6"/>
        <v>6398056561.3851051</v>
      </c>
      <c r="H120" s="96">
        <v>222868840</v>
      </c>
      <c r="I120" s="100">
        <v>2728011494</v>
      </c>
      <c r="J120" s="92"/>
      <c r="K120" s="42">
        <v>29202687.437507663</v>
      </c>
      <c r="L120" s="43">
        <v>1333095594.0357022</v>
      </c>
      <c r="M120" s="44">
        <f t="shared" si="4"/>
        <v>2084877945.9100001</v>
      </c>
      <c r="N120" s="35">
        <v>528</v>
      </c>
      <c r="O120" s="33">
        <f t="shared" si="5"/>
        <v>244052439.27260044</v>
      </c>
      <c r="P120" s="36">
        <f t="shared" si="7"/>
        <v>61013109.818150111</v>
      </c>
    </row>
    <row r="121" spans="1:16" ht="12.75" x14ac:dyDescent="0.2">
      <c r="A121" s="76" t="s">
        <v>219</v>
      </c>
      <c r="B121" s="45" t="s">
        <v>1</v>
      </c>
      <c r="C121" s="45" t="s">
        <v>220</v>
      </c>
      <c r="D121" s="46" t="s">
        <v>2162</v>
      </c>
      <c r="E121" s="51">
        <v>3875</v>
      </c>
      <c r="F121" s="54">
        <v>572801.19474710699</v>
      </c>
      <c r="G121" s="24">
        <f t="shared" si="6"/>
        <v>2219604629.6450396</v>
      </c>
      <c r="H121" s="96">
        <v>58773087</v>
      </c>
      <c r="I121" s="100">
        <v>754908412</v>
      </c>
      <c r="J121" s="92"/>
      <c r="K121" s="42">
        <v>11181619.47025704</v>
      </c>
      <c r="L121" s="43">
        <v>47073632.951171383</v>
      </c>
      <c r="M121" s="44">
        <f t="shared" si="4"/>
        <v>1347667878.22</v>
      </c>
      <c r="N121" s="35">
        <v>130</v>
      </c>
      <c r="O121" s="33">
        <f t="shared" si="5"/>
        <v>74464155.317123905</v>
      </c>
      <c r="P121" s="36">
        <f t="shared" si="7"/>
        <v>18616038.829280976</v>
      </c>
    </row>
    <row r="122" spans="1:16" ht="12.75" x14ac:dyDescent="0.2">
      <c r="A122" s="76" t="s">
        <v>221</v>
      </c>
      <c r="B122" s="45" t="s">
        <v>1</v>
      </c>
      <c r="C122" s="45" t="s">
        <v>222</v>
      </c>
      <c r="D122" s="46" t="s">
        <v>2162</v>
      </c>
      <c r="E122" s="51">
        <v>9892</v>
      </c>
      <c r="F122" s="54">
        <v>496462.91486971918</v>
      </c>
      <c r="G122" s="24">
        <f t="shared" si="6"/>
        <v>4911011153.8912621</v>
      </c>
      <c r="H122" s="96">
        <v>153343593</v>
      </c>
      <c r="I122" s="100">
        <v>1913353862</v>
      </c>
      <c r="J122" s="92">
        <f>VLOOKUP(A122,'CCF-2013-ESTIMADO'!$A$6:$R$227,18,FALSE)</f>
        <v>367959892.65062237</v>
      </c>
      <c r="K122" s="42">
        <v>97171665</v>
      </c>
      <c r="L122" s="43">
        <v>308613696.81196058</v>
      </c>
      <c r="M122" s="44">
        <f t="shared" si="4"/>
        <v>2070568444.4300001</v>
      </c>
      <c r="N122" s="35">
        <v>518</v>
      </c>
      <c r="O122" s="33">
        <f t="shared" si="5"/>
        <v>257167789.90251455</v>
      </c>
      <c r="P122" s="36">
        <f t="shared" si="7"/>
        <v>64291947.475628637</v>
      </c>
    </row>
    <row r="123" spans="1:16" ht="12.75" x14ac:dyDescent="0.2">
      <c r="A123" s="76" t="s">
        <v>223</v>
      </c>
      <c r="B123" s="45" t="s">
        <v>1</v>
      </c>
      <c r="C123" s="45" t="s">
        <v>224</v>
      </c>
      <c r="D123" s="46" t="s">
        <v>2162</v>
      </c>
      <c r="E123" s="51">
        <v>7012</v>
      </c>
      <c r="F123" s="54">
        <v>552451.04877137521</v>
      </c>
      <c r="G123" s="24">
        <f t="shared" si="6"/>
        <v>3873786753.9848828</v>
      </c>
      <c r="H123" s="96">
        <v>105840063</v>
      </c>
      <c r="I123" s="100">
        <v>1129949669</v>
      </c>
      <c r="J123" s="92"/>
      <c r="K123" s="42">
        <v>64502275</v>
      </c>
      <c r="L123" s="43">
        <v>307930333.51518911</v>
      </c>
      <c r="M123" s="44">
        <f t="shared" si="4"/>
        <v>2265564413.4699998</v>
      </c>
      <c r="N123" s="35">
        <v>252</v>
      </c>
      <c r="O123" s="33">
        <f t="shared" si="5"/>
        <v>139217664.29038656</v>
      </c>
      <c r="P123" s="36">
        <f t="shared" si="7"/>
        <v>34804416.072596639</v>
      </c>
    </row>
    <row r="124" spans="1:16" ht="12.75" x14ac:dyDescent="0.2">
      <c r="A124" s="76" t="s">
        <v>225</v>
      </c>
      <c r="B124" s="45" t="s">
        <v>1</v>
      </c>
      <c r="C124" s="45" t="s">
        <v>226</v>
      </c>
      <c r="D124" s="46" t="s">
        <v>2164</v>
      </c>
      <c r="E124" s="51">
        <v>6916</v>
      </c>
      <c r="F124" s="54">
        <v>502199.45383534289</v>
      </c>
      <c r="G124" s="24">
        <f t="shared" si="6"/>
        <v>3473211422.7252316</v>
      </c>
      <c r="H124" s="96">
        <v>120602051</v>
      </c>
      <c r="I124" s="100">
        <v>1387330923</v>
      </c>
      <c r="J124" s="92"/>
      <c r="K124" s="42">
        <v>16338042.095008845</v>
      </c>
      <c r="L124" s="43">
        <v>317241205.6548779</v>
      </c>
      <c r="M124" s="44">
        <f t="shared" si="4"/>
        <v>1631699200.98</v>
      </c>
      <c r="N124" s="35">
        <v>778</v>
      </c>
      <c r="O124" s="33">
        <f t="shared" si="5"/>
        <v>390711175.08389676</v>
      </c>
      <c r="P124" s="36">
        <f t="shared" si="7"/>
        <v>97677793.770974189</v>
      </c>
    </row>
    <row r="125" spans="1:16" ht="12.75" x14ac:dyDescent="0.2">
      <c r="A125" s="76" t="s">
        <v>227</v>
      </c>
      <c r="B125" s="45" t="s">
        <v>1</v>
      </c>
      <c r="C125" s="45" t="s">
        <v>2132</v>
      </c>
      <c r="D125" s="46" t="s">
        <v>2162</v>
      </c>
      <c r="E125" s="51">
        <v>5276</v>
      </c>
      <c r="F125" s="54">
        <v>502478.88507718698</v>
      </c>
      <c r="G125" s="24">
        <f t="shared" si="6"/>
        <v>2651078597.6672387</v>
      </c>
      <c r="H125" s="96">
        <v>81457721</v>
      </c>
      <c r="I125" s="100">
        <v>1059399628</v>
      </c>
      <c r="J125" s="92"/>
      <c r="K125" s="42">
        <v>48820078</v>
      </c>
      <c r="L125" s="43">
        <v>291249334.66650736</v>
      </c>
      <c r="M125" s="44">
        <f t="shared" si="4"/>
        <v>1170151836</v>
      </c>
      <c r="N125" s="35">
        <v>168</v>
      </c>
      <c r="O125" s="33">
        <f t="shared" si="5"/>
        <v>84416452.692967415</v>
      </c>
      <c r="P125" s="36">
        <f t="shared" si="7"/>
        <v>21104113.173241854</v>
      </c>
    </row>
    <row r="126" spans="1:16" ht="12.75" x14ac:dyDescent="0.2">
      <c r="A126" s="76" t="s">
        <v>228</v>
      </c>
      <c r="B126" s="45" t="s">
        <v>1</v>
      </c>
      <c r="C126" s="45" t="s">
        <v>229</v>
      </c>
      <c r="D126" s="46" t="s">
        <v>2162</v>
      </c>
      <c r="E126" s="51">
        <v>30795</v>
      </c>
      <c r="F126" s="54">
        <v>483085.37161127408</v>
      </c>
      <c r="G126" s="24">
        <f t="shared" si="6"/>
        <v>14876614018.769186</v>
      </c>
      <c r="H126" s="96">
        <v>486983937</v>
      </c>
      <c r="I126" s="100">
        <v>5541280529</v>
      </c>
      <c r="J126" s="92"/>
      <c r="K126" s="42">
        <v>582279392</v>
      </c>
      <c r="L126" s="43">
        <v>1631096373.4350095</v>
      </c>
      <c r="M126" s="44">
        <f t="shared" si="4"/>
        <v>6634973787.3299999</v>
      </c>
      <c r="N126" s="35">
        <v>1071</v>
      </c>
      <c r="O126" s="33">
        <f t="shared" si="5"/>
        <v>517384432.99567455</v>
      </c>
      <c r="P126" s="36">
        <f t="shared" si="7"/>
        <v>129346108.24891864</v>
      </c>
    </row>
    <row r="127" spans="1:16" ht="12.75" x14ac:dyDescent="0.2">
      <c r="A127" s="76" t="s">
        <v>230</v>
      </c>
      <c r="B127" s="45" t="s">
        <v>1</v>
      </c>
      <c r="C127" s="45" t="s">
        <v>231</v>
      </c>
      <c r="D127" s="46" t="s">
        <v>2162</v>
      </c>
      <c r="E127" s="51">
        <v>15694</v>
      </c>
      <c r="F127" s="54">
        <v>528397.21051752917</v>
      </c>
      <c r="G127" s="24">
        <f t="shared" si="6"/>
        <v>8292665821.8621025</v>
      </c>
      <c r="H127" s="96">
        <v>253217419</v>
      </c>
      <c r="I127" s="100">
        <v>3086047203</v>
      </c>
      <c r="J127" s="92"/>
      <c r="K127" s="42">
        <v>75449234.813830182</v>
      </c>
      <c r="L127" s="43">
        <v>1362713277.9431512</v>
      </c>
      <c r="M127" s="44">
        <f t="shared" si="4"/>
        <v>3515238687.1100001</v>
      </c>
      <c r="N127" s="35">
        <v>680</v>
      </c>
      <c r="O127" s="33">
        <f t="shared" si="5"/>
        <v>359310103.15191984</v>
      </c>
      <c r="P127" s="36">
        <f t="shared" si="7"/>
        <v>89827525.78797996</v>
      </c>
    </row>
    <row r="128" spans="1:16" ht="12.75" x14ac:dyDescent="0.2">
      <c r="A128" s="76" t="s">
        <v>232</v>
      </c>
      <c r="B128" s="45" t="s">
        <v>1</v>
      </c>
      <c r="C128" s="45" t="s">
        <v>233</v>
      </c>
      <c r="D128" s="46" t="s">
        <v>2162</v>
      </c>
      <c r="E128" s="51">
        <v>10656</v>
      </c>
      <c r="F128" s="54">
        <v>491325.93920675269</v>
      </c>
      <c r="G128" s="24">
        <f t="shared" si="6"/>
        <v>5235569208.1871567</v>
      </c>
      <c r="H128" s="96">
        <v>169059532</v>
      </c>
      <c r="I128" s="100">
        <v>1973562691</v>
      </c>
      <c r="J128" s="92"/>
      <c r="K128" s="42">
        <v>23438191.120752625</v>
      </c>
      <c r="L128" s="43">
        <v>270431603.5476743</v>
      </c>
      <c r="M128" s="44">
        <f t="shared" si="4"/>
        <v>2799077190.52</v>
      </c>
      <c r="N128" s="35">
        <v>800</v>
      </c>
      <c r="O128" s="33">
        <f t="shared" si="5"/>
        <v>393060751.36540216</v>
      </c>
      <c r="P128" s="36">
        <f t="shared" si="7"/>
        <v>98265187.841350541</v>
      </c>
    </row>
    <row r="129" spans="1:16" ht="12.75" x14ac:dyDescent="0.2">
      <c r="A129" s="76" t="s">
        <v>234</v>
      </c>
      <c r="B129" s="45" t="s">
        <v>1</v>
      </c>
      <c r="C129" s="45" t="s">
        <v>235</v>
      </c>
      <c r="D129" s="46" t="s">
        <v>2162</v>
      </c>
      <c r="E129" s="51">
        <v>21283</v>
      </c>
      <c r="F129" s="54">
        <v>457185.92735065124</v>
      </c>
      <c r="G129" s="24">
        <f t="shared" si="6"/>
        <v>9730288091.8039112</v>
      </c>
      <c r="H129" s="96">
        <v>337472318</v>
      </c>
      <c r="I129" s="100">
        <v>4499346057</v>
      </c>
      <c r="J129" s="92"/>
      <c r="K129" s="42">
        <v>132334980</v>
      </c>
      <c r="L129" s="43">
        <v>905522491.0629009</v>
      </c>
      <c r="M129" s="44">
        <f t="shared" si="4"/>
        <v>3855612245.7399998</v>
      </c>
      <c r="N129" s="35">
        <v>1658</v>
      </c>
      <c r="O129" s="33">
        <f t="shared" si="5"/>
        <v>758014267.54737973</v>
      </c>
      <c r="P129" s="36">
        <f t="shared" si="7"/>
        <v>189503566.88684493</v>
      </c>
    </row>
    <row r="130" spans="1:16" s="10" customFormat="1" ht="12.75" x14ac:dyDescent="0.2">
      <c r="A130" s="76" t="s">
        <v>236</v>
      </c>
      <c r="B130" s="45" t="s">
        <v>237</v>
      </c>
      <c r="C130" s="45" t="s">
        <v>238</v>
      </c>
      <c r="D130" s="46" t="s">
        <v>2163</v>
      </c>
      <c r="E130" s="51">
        <v>607240</v>
      </c>
      <c r="F130" s="54">
        <v>566475.80709300516</v>
      </c>
      <c r="G130" s="24">
        <f t="shared" si="6"/>
        <v>343986769099.15643</v>
      </c>
      <c r="H130" s="96">
        <v>9397064794</v>
      </c>
      <c r="I130" s="100">
        <v>83386470785</v>
      </c>
      <c r="J130" s="92"/>
      <c r="K130" s="42">
        <v>17682993791</v>
      </c>
      <c r="L130" s="43">
        <v>0</v>
      </c>
      <c r="M130" s="44">
        <f t="shared" si="4"/>
        <v>233520239729.16</v>
      </c>
      <c r="N130" s="35">
        <v>15965</v>
      </c>
      <c r="O130" s="33">
        <f t="shared" si="5"/>
        <v>9043786260.2398281</v>
      </c>
      <c r="P130" s="37">
        <f t="shared" si="7"/>
        <v>2260946565.059957</v>
      </c>
    </row>
    <row r="131" spans="1:16" ht="12.75" x14ac:dyDescent="0.2">
      <c r="A131" s="76" t="s">
        <v>239</v>
      </c>
      <c r="B131" s="45" t="s">
        <v>237</v>
      </c>
      <c r="C131" s="45" t="s">
        <v>240</v>
      </c>
      <c r="D131" s="46" t="s">
        <v>2162</v>
      </c>
      <c r="E131" s="51">
        <v>35018</v>
      </c>
      <c r="F131" s="54">
        <v>506042.5168515339</v>
      </c>
      <c r="G131" s="24">
        <f t="shared" si="6"/>
        <v>17720596855.107014</v>
      </c>
      <c r="H131" s="96">
        <v>617319523</v>
      </c>
      <c r="I131" s="100">
        <v>6539552109</v>
      </c>
      <c r="J131" s="92"/>
      <c r="K131" s="42">
        <v>201053494</v>
      </c>
      <c r="L131" s="43">
        <v>1551408698.9507263</v>
      </c>
      <c r="M131" s="44">
        <f t="shared" si="4"/>
        <v>8811263030.1599998</v>
      </c>
      <c r="N131" s="35">
        <v>2179</v>
      </c>
      <c r="O131" s="33">
        <f t="shared" si="5"/>
        <v>1102666644.2194924</v>
      </c>
      <c r="P131" s="36">
        <f t="shared" si="7"/>
        <v>275666661.05487311</v>
      </c>
    </row>
    <row r="132" spans="1:16" ht="12.75" x14ac:dyDescent="0.2">
      <c r="A132" s="76" t="s">
        <v>241</v>
      </c>
      <c r="B132" s="45" t="s">
        <v>237</v>
      </c>
      <c r="C132" s="45" t="s">
        <v>242</v>
      </c>
      <c r="D132" s="46" t="s">
        <v>2162</v>
      </c>
      <c r="E132" s="51">
        <v>21958</v>
      </c>
      <c r="F132" s="54">
        <v>506850.43664505321</v>
      </c>
      <c r="G132" s="24">
        <f t="shared" si="6"/>
        <v>11129421887.852077</v>
      </c>
      <c r="H132" s="96">
        <v>335580584</v>
      </c>
      <c r="I132" s="100">
        <v>3587021431</v>
      </c>
      <c r="J132" s="92"/>
      <c r="K132" s="42">
        <v>65470327</v>
      </c>
      <c r="L132" s="43">
        <v>866002353.24761558</v>
      </c>
      <c r="M132" s="44">
        <f t="shared" si="4"/>
        <v>6275347192.6000004</v>
      </c>
      <c r="N132" s="35">
        <v>1367</v>
      </c>
      <c r="O132" s="33">
        <f t="shared" si="5"/>
        <v>692864546.89378774</v>
      </c>
      <c r="P132" s="36">
        <f t="shared" si="7"/>
        <v>173216136.72344694</v>
      </c>
    </row>
    <row r="133" spans="1:16" ht="12.75" x14ac:dyDescent="0.2">
      <c r="A133" s="76" t="s">
        <v>243</v>
      </c>
      <c r="B133" s="45" t="s">
        <v>237</v>
      </c>
      <c r="C133" s="45" t="s">
        <v>244</v>
      </c>
      <c r="D133" s="46" t="s">
        <v>2162</v>
      </c>
      <c r="E133" s="51">
        <v>12833</v>
      </c>
      <c r="F133" s="54">
        <v>487522.46506987605</v>
      </c>
      <c r="G133" s="24">
        <f t="shared" si="6"/>
        <v>6256375794.2417192</v>
      </c>
      <c r="H133" s="96">
        <v>201687892</v>
      </c>
      <c r="I133" s="100">
        <v>2318499534</v>
      </c>
      <c r="J133" s="92"/>
      <c r="K133" s="42">
        <v>25023668.188421864</v>
      </c>
      <c r="L133" s="43">
        <v>498539097.20687723</v>
      </c>
      <c r="M133" s="44">
        <f t="shared" ref="M133:M196" si="8">ROUND((G133)-(H133+I133+J133+K133+L133),2)</f>
        <v>3212625602.8499999</v>
      </c>
      <c r="N133" s="35">
        <v>562</v>
      </c>
      <c r="O133" s="33">
        <f t="shared" ref="O133:O196" si="9">+N133*F133</f>
        <v>273987625.36927032</v>
      </c>
      <c r="P133" s="36">
        <f t="shared" si="7"/>
        <v>68496906.342317581</v>
      </c>
    </row>
    <row r="134" spans="1:16" ht="12.75" x14ac:dyDescent="0.2">
      <c r="A134" s="76" t="s">
        <v>245</v>
      </c>
      <c r="B134" s="45" t="s">
        <v>237</v>
      </c>
      <c r="C134" s="45" t="s">
        <v>246</v>
      </c>
      <c r="D134" s="46" t="s">
        <v>2162</v>
      </c>
      <c r="E134" s="51">
        <v>22207</v>
      </c>
      <c r="F134" s="54">
        <v>486723.85154517362</v>
      </c>
      <c r="G134" s="24">
        <f t="shared" ref="G134:G197" si="10">+E134*F134</f>
        <v>10808676571.26367</v>
      </c>
      <c r="H134" s="96">
        <v>324149340</v>
      </c>
      <c r="I134" s="100">
        <v>3616206627</v>
      </c>
      <c r="J134" s="92">
        <f>VLOOKUP(A134,'CCF-2013-ESTIMADO'!$A$6:$R$227,18,FALSE)</f>
        <v>458818073.22767287</v>
      </c>
      <c r="K134" s="42">
        <v>135960000</v>
      </c>
      <c r="L134" s="43">
        <v>1069125338.2702919</v>
      </c>
      <c r="M134" s="44">
        <f t="shared" si="8"/>
        <v>5204417192.7700005</v>
      </c>
      <c r="N134" s="35">
        <v>690</v>
      </c>
      <c r="O134" s="33">
        <f t="shared" si="9"/>
        <v>335839457.5661698</v>
      </c>
      <c r="P134" s="36">
        <f t="shared" ref="P134:P197" si="11">+O134*0.25</f>
        <v>83959864.39154245</v>
      </c>
    </row>
    <row r="135" spans="1:16" ht="12.75" x14ac:dyDescent="0.2">
      <c r="A135" s="76" t="s">
        <v>247</v>
      </c>
      <c r="B135" s="45" t="s">
        <v>237</v>
      </c>
      <c r="C135" s="45" t="s">
        <v>248</v>
      </c>
      <c r="D135" s="46" t="s">
        <v>2162</v>
      </c>
      <c r="E135" s="51">
        <v>12207</v>
      </c>
      <c r="F135" s="54">
        <v>513525.66613156802</v>
      </c>
      <c r="G135" s="24">
        <f t="shared" si="10"/>
        <v>6268607806.468051</v>
      </c>
      <c r="H135" s="96">
        <v>198276305</v>
      </c>
      <c r="I135" s="100">
        <v>2201069336</v>
      </c>
      <c r="J135" s="92"/>
      <c r="K135" s="42">
        <v>215160704</v>
      </c>
      <c r="L135" s="43">
        <v>1190108389.7377756</v>
      </c>
      <c r="M135" s="44">
        <f t="shared" si="8"/>
        <v>2463993071.73</v>
      </c>
      <c r="N135" s="35">
        <v>475</v>
      </c>
      <c r="O135" s="33">
        <f t="shared" si="9"/>
        <v>243924691.41249481</v>
      </c>
      <c r="P135" s="36">
        <f t="shared" si="11"/>
        <v>60981172.853123702</v>
      </c>
    </row>
    <row r="136" spans="1:16" ht="12.75" x14ac:dyDescent="0.2">
      <c r="A136" s="76" t="s">
        <v>249</v>
      </c>
      <c r="B136" s="45" t="s">
        <v>237</v>
      </c>
      <c r="C136" s="45" t="s">
        <v>250</v>
      </c>
      <c r="D136" s="46" t="s">
        <v>2162</v>
      </c>
      <c r="E136" s="51">
        <v>20519</v>
      </c>
      <c r="F136" s="54">
        <v>515221.7842922688</v>
      </c>
      <c r="G136" s="24">
        <f t="shared" si="10"/>
        <v>10571835791.893063</v>
      </c>
      <c r="H136" s="96">
        <v>316404551</v>
      </c>
      <c r="I136" s="100">
        <v>4053984565</v>
      </c>
      <c r="J136" s="92"/>
      <c r="K136" s="42">
        <v>71504810</v>
      </c>
      <c r="L136" s="43">
        <v>1050191771.1808883</v>
      </c>
      <c r="M136" s="44">
        <f t="shared" si="8"/>
        <v>5079750094.71</v>
      </c>
      <c r="N136" s="35">
        <v>1447</v>
      </c>
      <c r="O136" s="33">
        <f t="shared" si="9"/>
        <v>745525921.87091291</v>
      </c>
      <c r="P136" s="36">
        <f t="shared" si="11"/>
        <v>186381480.46772823</v>
      </c>
    </row>
    <row r="137" spans="1:16" ht="12.75" x14ac:dyDescent="0.2">
      <c r="A137" s="76" t="s">
        <v>251</v>
      </c>
      <c r="B137" s="45" t="s">
        <v>237</v>
      </c>
      <c r="C137" s="45" t="s">
        <v>252</v>
      </c>
      <c r="D137" s="46" t="s">
        <v>2162</v>
      </c>
      <c r="E137" s="51">
        <v>68156</v>
      </c>
      <c r="F137" s="54">
        <v>499030.97589181282</v>
      </c>
      <c r="G137" s="24">
        <f t="shared" si="10"/>
        <v>34011955192.882393</v>
      </c>
      <c r="H137" s="96">
        <v>985059577</v>
      </c>
      <c r="I137" s="100">
        <v>7723276075</v>
      </c>
      <c r="J137" s="92"/>
      <c r="K137" s="42">
        <v>191457872</v>
      </c>
      <c r="L137" s="43">
        <v>2558607515.8235531</v>
      </c>
      <c r="M137" s="44">
        <f t="shared" si="8"/>
        <v>22553554153.060001</v>
      </c>
      <c r="N137" s="35">
        <v>2505</v>
      </c>
      <c r="O137" s="33">
        <f t="shared" si="9"/>
        <v>1250072594.6089911</v>
      </c>
      <c r="P137" s="36">
        <f t="shared" si="11"/>
        <v>312518148.65224779</v>
      </c>
    </row>
    <row r="138" spans="1:16" ht="12.75" x14ac:dyDescent="0.2">
      <c r="A138" s="76" t="s">
        <v>253</v>
      </c>
      <c r="B138" s="45" t="s">
        <v>237</v>
      </c>
      <c r="C138" s="45" t="s">
        <v>254</v>
      </c>
      <c r="D138" s="46" t="s">
        <v>2162</v>
      </c>
      <c r="E138" s="51">
        <v>14374</v>
      </c>
      <c r="F138" s="54">
        <v>486486.50944354327</v>
      </c>
      <c r="G138" s="24">
        <f t="shared" si="10"/>
        <v>6992757086.7414913</v>
      </c>
      <c r="H138" s="96">
        <v>224000647</v>
      </c>
      <c r="I138" s="100">
        <v>2395943715</v>
      </c>
      <c r="J138" s="92"/>
      <c r="K138" s="42">
        <v>27756338.343410924</v>
      </c>
      <c r="L138" s="43">
        <v>802206990.79695928</v>
      </c>
      <c r="M138" s="44">
        <f t="shared" si="8"/>
        <v>3542849395.5999999</v>
      </c>
      <c r="N138" s="35">
        <v>912</v>
      </c>
      <c r="O138" s="33">
        <f t="shared" si="9"/>
        <v>443675696.61251146</v>
      </c>
      <c r="P138" s="36">
        <f t="shared" si="11"/>
        <v>110918924.15312786</v>
      </c>
    </row>
    <row r="139" spans="1:16" ht="12.75" x14ac:dyDescent="0.2">
      <c r="A139" s="76" t="s">
        <v>255</v>
      </c>
      <c r="B139" s="45" t="s">
        <v>237</v>
      </c>
      <c r="C139" s="45" t="s">
        <v>256</v>
      </c>
      <c r="D139" s="46" t="s">
        <v>2162</v>
      </c>
      <c r="E139" s="51">
        <v>14596</v>
      </c>
      <c r="F139" s="54">
        <v>518695.68964906293</v>
      </c>
      <c r="G139" s="24">
        <f t="shared" si="10"/>
        <v>7570882286.1177225</v>
      </c>
      <c r="H139" s="96">
        <v>231826279</v>
      </c>
      <c r="I139" s="100">
        <v>2481201255</v>
      </c>
      <c r="J139" s="92">
        <f>VLOOKUP(A139,'CCF-2013-ESTIMADO'!$A$6:$R$227,18,FALSE)</f>
        <v>320425772.17432117</v>
      </c>
      <c r="K139" s="42">
        <v>29252239.816271391</v>
      </c>
      <c r="L139" s="43">
        <v>729820534.23946917</v>
      </c>
      <c r="M139" s="44">
        <f t="shared" si="8"/>
        <v>3778356205.8899999</v>
      </c>
      <c r="N139" s="35">
        <v>504</v>
      </c>
      <c r="O139" s="33">
        <f t="shared" si="9"/>
        <v>261422627.58312771</v>
      </c>
      <c r="P139" s="36">
        <f t="shared" si="11"/>
        <v>65355656.895781927</v>
      </c>
    </row>
    <row r="140" spans="1:16" ht="12.75" x14ac:dyDescent="0.2">
      <c r="A140" s="76" t="s">
        <v>257</v>
      </c>
      <c r="B140" s="45" t="s">
        <v>237</v>
      </c>
      <c r="C140" s="45" t="s">
        <v>258</v>
      </c>
      <c r="D140" s="46" t="s">
        <v>2162</v>
      </c>
      <c r="E140" s="51">
        <v>4790</v>
      </c>
      <c r="F140" s="54">
        <v>520320.72058980667</v>
      </c>
      <c r="G140" s="24">
        <f t="shared" si="10"/>
        <v>2492336251.625174</v>
      </c>
      <c r="H140" s="96">
        <v>77771266</v>
      </c>
      <c r="I140" s="100">
        <v>735834623</v>
      </c>
      <c r="J140" s="92"/>
      <c r="K140" s="42">
        <v>9788838.9836020172</v>
      </c>
      <c r="L140" s="43">
        <v>291135254.48081011</v>
      </c>
      <c r="M140" s="44">
        <f t="shared" si="8"/>
        <v>1377806269.1600001</v>
      </c>
      <c r="N140" s="35">
        <v>183</v>
      </c>
      <c r="O140" s="33">
        <f t="shared" si="9"/>
        <v>95218691.867934614</v>
      </c>
      <c r="P140" s="36">
        <f t="shared" si="11"/>
        <v>23804672.966983654</v>
      </c>
    </row>
    <row r="141" spans="1:16" ht="12.75" x14ac:dyDescent="0.2">
      <c r="A141" s="76" t="s">
        <v>259</v>
      </c>
      <c r="B141" s="45" t="s">
        <v>237</v>
      </c>
      <c r="C141" s="45" t="s">
        <v>260</v>
      </c>
      <c r="D141" s="46" t="s">
        <v>2162</v>
      </c>
      <c r="E141" s="51">
        <v>10192</v>
      </c>
      <c r="F141" s="54">
        <v>516288.90766488411</v>
      </c>
      <c r="G141" s="24">
        <f t="shared" si="10"/>
        <v>5262016546.9204988</v>
      </c>
      <c r="H141" s="96">
        <v>156415638</v>
      </c>
      <c r="I141" s="100">
        <v>1803966829</v>
      </c>
      <c r="J141" s="92"/>
      <c r="K141" s="42">
        <v>46105865</v>
      </c>
      <c r="L141" s="43">
        <v>668256419.91653228</v>
      </c>
      <c r="M141" s="44">
        <f t="shared" si="8"/>
        <v>2587271795</v>
      </c>
      <c r="N141" s="35">
        <v>393</v>
      </c>
      <c r="O141" s="33">
        <f t="shared" si="9"/>
        <v>202901540.71229947</v>
      </c>
      <c r="P141" s="36">
        <f t="shared" si="11"/>
        <v>50725385.178074867</v>
      </c>
    </row>
    <row r="142" spans="1:16" ht="12.75" x14ac:dyDescent="0.2">
      <c r="A142" s="76" t="s">
        <v>261</v>
      </c>
      <c r="B142" s="45" t="s">
        <v>237</v>
      </c>
      <c r="C142" s="45" t="s">
        <v>262</v>
      </c>
      <c r="D142" s="46" t="s">
        <v>2162</v>
      </c>
      <c r="E142" s="51">
        <v>17948</v>
      </c>
      <c r="F142" s="54">
        <v>493559.95695097768</v>
      </c>
      <c r="G142" s="24">
        <f t="shared" si="10"/>
        <v>8858414107.3561478</v>
      </c>
      <c r="H142" s="96">
        <v>261528111</v>
      </c>
      <c r="I142" s="100">
        <v>3228985722</v>
      </c>
      <c r="J142" s="92"/>
      <c r="K142" s="42">
        <v>61474487</v>
      </c>
      <c r="L142" s="43">
        <v>800316758.00870204</v>
      </c>
      <c r="M142" s="44">
        <f t="shared" si="8"/>
        <v>4506109029.3500004</v>
      </c>
      <c r="N142" s="35">
        <v>1217</v>
      </c>
      <c r="O142" s="33">
        <f t="shared" si="9"/>
        <v>600662467.60933983</v>
      </c>
      <c r="P142" s="36">
        <f t="shared" si="11"/>
        <v>150165616.90233496</v>
      </c>
    </row>
    <row r="143" spans="1:16" ht="12.75" x14ac:dyDescent="0.2">
      <c r="A143" s="76" t="s">
        <v>263</v>
      </c>
      <c r="B143" s="45" t="s">
        <v>237</v>
      </c>
      <c r="C143" s="45" t="s">
        <v>264</v>
      </c>
      <c r="D143" s="46" t="s">
        <v>2162</v>
      </c>
      <c r="E143" s="51">
        <v>16472</v>
      </c>
      <c r="F143" s="54">
        <v>500612.71715576318</v>
      </c>
      <c r="G143" s="24">
        <f t="shared" si="10"/>
        <v>8246092676.9897308</v>
      </c>
      <c r="H143" s="96">
        <v>251422698</v>
      </c>
      <c r="I143" s="100">
        <v>2054913552</v>
      </c>
      <c r="J143" s="92">
        <f>VLOOKUP(A143,'CCF-2013-ESTIMADO'!$A$6:$R$227,18,FALSE)</f>
        <v>591645392.86300623</v>
      </c>
      <c r="K143" s="42">
        <v>66998134.560788915</v>
      </c>
      <c r="L143" s="43">
        <v>865066661.00441325</v>
      </c>
      <c r="M143" s="44">
        <f t="shared" si="8"/>
        <v>4416046238.5600004</v>
      </c>
      <c r="N143" s="35">
        <v>294</v>
      </c>
      <c r="O143" s="33">
        <f t="shared" si="9"/>
        <v>147180138.84379438</v>
      </c>
      <c r="P143" s="36">
        <f t="shared" si="11"/>
        <v>36795034.710948594</v>
      </c>
    </row>
    <row r="144" spans="1:16" ht="12.75" x14ac:dyDescent="0.2">
      <c r="A144" s="76" t="s">
        <v>265</v>
      </c>
      <c r="B144" s="45" t="s">
        <v>237</v>
      </c>
      <c r="C144" s="45" t="s">
        <v>266</v>
      </c>
      <c r="D144" s="46" t="s">
        <v>2162</v>
      </c>
      <c r="E144" s="51">
        <v>20469</v>
      </c>
      <c r="F144" s="54">
        <v>512005.87331232801</v>
      </c>
      <c r="G144" s="24">
        <f t="shared" si="10"/>
        <v>10480248220.830042</v>
      </c>
      <c r="H144" s="96">
        <v>308643593</v>
      </c>
      <c r="I144" s="100">
        <v>3641255338</v>
      </c>
      <c r="J144" s="92"/>
      <c r="K144" s="42">
        <v>45219904</v>
      </c>
      <c r="L144" s="43">
        <v>864269639.07878327</v>
      </c>
      <c r="M144" s="44">
        <f t="shared" si="8"/>
        <v>5620859746.75</v>
      </c>
      <c r="N144" s="35">
        <v>1219</v>
      </c>
      <c r="O144" s="33">
        <f t="shared" si="9"/>
        <v>624135159.5677278</v>
      </c>
      <c r="P144" s="36">
        <f t="shared" si="11"/>
        <v>156033789.89193195</v>
      </c>
    </row>
    <row r="145" spans="1:16" ht="12.75" x14ac:dyDescent="0.2">
      <c r="A145" s="76" t="s">
        <v>267</v>
      </c>
      <c r="B145" s="45" t="s">
        <v>237</v>
      </c>
      <c r="C145" s="45" t="s">
        <v>268</v>
      </c>
      <c r="D145" s="46" t="s">
        <v>2162</v>
      </c>
      <c r="E145" s="51">
        <v>16731</v>
      </c>
      <c r="F145" s="54">
        <v>500244.98040624906</v>
      </c>
      <c r="G145" s="24">
        <f t="shared" si="10"/>
        <v>8369598767.1769533</v>
      </c>
      <c r="H145" s="96">
        <v>271665863</v>
      </c>
      <c r="I145" s="100">
        <v>2812809425</v>
      </c>
      <c r="J145" s="92"/>
      <c r="K145" s="42">
        <v>199792082</v>
      </c>
      <c r="L145" s="43">
        <v>921232597.35326064</v>
      </c>
      <c r="M145" s="44">
        <f t="shared" si="8"/>
        <v>4164098799.8200002</v>
      </c>
      <c r="N145" s="35">
        <v>459</v>
      </c>
      <c r="O145" s="33">
        <f t="shared" si="9"/>
        <v>229612446.00646833</v>
      </c>
      <c r="P145" s="36">
        <f t="shared" si="11"/>
        <v>57403111.501617081</v>
      </c>
    </row>
    <row r="146" spans="1:16" ht="12.75" x14ac:dyDescent="0.2">
      <c r="A146" s="76" t="s">
        <v>269</v>
      </c>
      <c r="B146" s="45" t="s">
        <v>237</v>
      </c>
      <c r="C146" s="45" t="s">
        <v>159</v>
      </c>
      <c r="D146" s="46" t="s">
        <v>2162</v>
      </c>
      <c r="E146" s="51">
        <v>61530</v>
      </c>
      <c r="F146" s="54">
        <v>507439.10833007691</v>
      </c>
      <c r="G146" s="24">
        <f t="shared" si="10"/>
        <v>31222728335.549633</v>
      </c>
      <c r="H146" s="96">
        <v>1009668281</v>
      </c>
      <c r="I146" s="100">
        <v>7968018072</v>
      </c>
      <c r="J146" s="92"/>
      <c r="K146" s="42">
        <v>149513266.67123765</v>
      </c>
      <c r="L146" s="43">
        <v>3277691957.695169</v>
      </c>
      <c r="M146" s="44">
        <f t="shared" si="8"/>
        <v>18817836758.18</v>
      </c>
      <c r="N146" s="35">
        <v>1237</v>
      </c>
      <c r="O146" s="33">
        <f t="shared" si="9"/>
        <v>627702177.00430512</v>
      </c>
      <c r="P146" s="36">
        <f t="shared" si="11"/>
        <v>156925544.25107628</v>
      </c>
    </row>
    <row r="147" spans="1:16" ht="12.75" x14ac:dyDescent="0.2">
      <c r="A147" s="76" t="s">
        <v>270</v>
      </c>
      <c r="B147" s="45" t="s">
        <v>237</v>
      </c>
      <c r="C147" s="45" t="s">
        <v>271</v>
      </c>
      <c r="D147" s="46" t="s">
        <v>2162</v>
      </c>
      <c r="E147" s="51">
        <v>10909</v>
      </c>
      <c r="F147" s="54">
        <v>492129.00092570949</v>
      </c>
      <c r="G147" s="24">
        <f t="shared" si="10"/>
        <v>5368635271.0985651</v>
      </c>
      <c r="H147" s="96">
        <v>179552994</v>
      </c>
      <c r="I147" s="100">
        <v>1723075578</v>
      </c>
      <c r="J147" s="92"/>
      <c r="K147" s="42">
        <v>37192064</v>
      </c>
      <c r="L147" s="43">
        <v>579445004.91220999</v>
      </c>
      <c r="M147" s="44">
        <f t="shared" si="8"/>
        <v>2849369630.1900001</v>
      </c>
      <c r="N147" s="35">
        <v>952</v>
      </c>
      <c r="O147" s="33">
        <f t="shared" si="9"/>
        <v>468506808.88127542</v>
      </c>
      <c r="P147" s="36">
        <f t="shared" si="11"/>
        <v>117126702.22031885</v>
      </c>
    </row>
    <row r="148" spans="1:16" ht="12.75" x14ac:dyDescent="0.2">
      <c r="A148" s="76" t="s">
        <v>272</v>
      </c>
      <c r="B148" s="45" t="s">
        <v>237</v>
      </c>
      <c r="C148" s="45" t="s">
        <v>273</v>
      </c>
      <c r="D148" s="46" t="s">
        <v>2162</v>
      </c>
      <c r="E148" s="51">
        <v>16098</v>
      </c>
      <c r="F148" s="54">
        <v>517234.42895705509</v>
      </c>
      <c r="G148" s="24">
        <f t="shared" si="10"/>
        <v>8326439837.3506727</v>
      </c>
      <c r="H148" s="96">
        <v>250484915</v>
      </c>
      <c r="I148" s="100">
        <v>1286676468</v>
      </c>
      <c r="J148" s="92"/>
      <c r="K148" s="42">
        <v>99890665</v>
      </c>
      <c r="L148" s="43">
        <v>754879778.38197625</v>
      </c>
      <c r="M148" s="44">
        <f t="shared" si="8"/>
        <v>5934508010.9700003</v>
      </c>
      <c r="N148" s="35">
        <v>298</v>
      </c>
      <c r="O148" s="33">
        <f t="shared" si="9"/>
        <v>154135859.82920241</v>
      </c>
      <c r="P148" s="36">
        <f t="shared" si="11"/>
        <v>38533964.957300603</v>
      </c>
    </row>
    <row r="149" spans="1:16" ht="12.75" x14ac:dyDescent="0.2">
      <c r="A149" s="76" t="s">
        <v>274</v>
      </c>
      <c r="B149" s="45" t="s">
        <v>237</v>
      </c>
      <c r="C149" s="45" t="s">
        <v>275</v>
      </c>
      <c r="D149" s="46" t="s">
        <v>2163</v>
      </c>
      <c r="E149" s="51">
        <v>243397</v>
      </c>
      <c r="F149" s="54">
        <v>559958.12702101434</v>
      </c>
      <c r="G149" s="24">
        <f t="shared" si="10"/>
        <v>136292128242.53383</v>
      </c>
      <c r="H149" s="96">
        <v>4080582296</v>
      </c>
      <c r="I149" s="100">
        <v>23251179087</v>
      </c>
      <c r="J149" s="92"/>
      <c r="K149" s="42">
        <v>2807739129</v>
      </c>
      <c r="L149" s="43">
        <v>10422987449.471989</v>
      </c>
      <c r="M149" s="44">
        <f t="shared" si="8"/>
        <v>95729640281.059998</v>
      </c>
      <c r="N149" s="35">
        <v>7671</v>
      </c>
      <c r="O149" s="33">
        <f t="shared" si="9"/>
        <v>4295438792.3782015</v>
      </c>
      <c r="P149" s="36">
        <f t="shared" si="11"/>
        <v>1073859698.0945504</v>
      </c>
    </row>
    <row r="150" spans="1:16" ht="12.75" x14ac:dyDescent="0.2">
      <c r="A150" s="76" t="s">
        <v>276</v>
      </c>
      <c r="B150" s="45" t="s">
        <v>237</v>
      </c>
      <c r="C150" s="45" t="s">
        <v>277</v>
      </c>
      <c r="D150" s="46" t="s">
        <v>2162</v>
      </c>
      <c r="E150" s="51">
        <v>8979</v>
      </c>
      <c r="F150" s="54">
        <v>491530.29657223006</v>
      </c>
      <c r="G150" s="24">
        <f t="shared" si="10"/>
        <v>4413450532.9220533</v>
      </c>
      <c r="H150" s="96">
        <v>136851557</v>
      </c>
      <c r="I150" s="100">
        <v>1553709520</v>
      </c>
      <c r="J150" s="92"/>
      <c r="K150" s="42">
        <v>20992293</v>
      </c>
      <c r="L150" s="43">
        <v>360723439.84988689</v>
      </c>
      <c r="M150" s="44">
        <f t="shared" si="8"/>
        <v>2341173723.0700002</v>
      </c>
      <c r="N150" s="35">
        <v>426</v>
      </c>
      <c r="O150" s="33">
        <f t="shared" si="9"/>
        <v>209391906.33977002</v>
      </c>
      <c r="P150" s="36">
        <f t="shared" si="11"/>
        <v>52347976.584942505</v>
      </c>
    </row>
    <row r="151" spans="1:16" ht="12.75" x14ac:dyDescent="0.2">
      <c r="A151" s="76" t="s">
        <v>278</v>
      </c>
      <c r="B151" s="45" t="s">
        <v>237</v>
      </c>
      <c r="C151" s="45" t="s">
        <v>279</v>
      </c>
      <c r="D151" s="46" t="s">
        <v>2162</v>
      </c>
      <c r="E151" s="51">
        <v>8195</v>
      </c>
      <c r="F151" s="54">
        <v>519019.6666913947</v>
      </c>
      <c r="G151" s="24">
        <f t="shared" si="10"/>
        <v>4253366168.5359797</v>
      </c>
      <c r="H151" s="96">
        <v>138953483</v>
      </c>
      <c r="I151" s="100">
        <v>1428006354</v>
      </c>
      <c r="J151" s="92"/>
      <c r="K151" s="42">
        <v>27693017</v>
      </c>
      <c r="L151" s="43">
        <v>435094488.8137517</v>
      </c>
      <c r="M151" s="44">
        <f t="shared" si="8"/>
        <v>2223618825.7199998</v>
      </c>
      <c r="N151" s="35">
        <v>274</v>
      </c>
      <c r="O151" s="33">
        <f t="shared" si="9"/>
        <v>142211388.67344216</v>
      </c>
      <c r="P151" s="36">
        <f t="shared" si="11"/>
        <v>35552847.168360539</v>
      </c>
    </row>
    <row r="152" spans="1:16" ht="12.75" x14ac:dyDescent="0.2">
      <c r="A152" s="76" t="s">
        <v>280</v>
      </c>
      <c r="B152" s="45" t="s">
        <v>237</v>
      </c>
      <c r="C152" s="45" t="s">
        <v>281</v>
      </c>
      <c r="D152" s="46" t="s">
        <v>2162</v>
      </c>
      <c r="E152" s="51">
        <v>6617</v>
      </c>
      <c r="F152" s="54">
        <v>520554.03416011611</v>
      </c>
      <c r="G152" s="24">
        <f t="shared" si="10"/>
        <v>3444506044.0374885</v>
      </c>
      <c r="H152" s="96">
        <v>107537772</v>
      </c>
      <c r="I152" s="100">
        <v>1250367327</v>
      </c>
      <c r="J152" s="92"/>
      <c r="K152" s="42">
        <v>17170295</v>
      </c>
      <c r="L152" s="43">
        <v>615269129.57835996</v>
      </c>
      <c r="M152" s="44">
        <f t="shared" si="8"/>
        <v>1454161520.46</v>
      </c>
      <c r="N152" s="35">
        <v>176</v>
      </c>
      <c r="O152" s="33">
        <f t="shared" si="9"/>
        <v>91617510.012180433</v>
      </c>
      <c r="P152" s="36">
        <f t="shared" si="11"/>
        <v>22904377.503045108</v>
      </c>
    </row>
    <row r="153" spans="1:16" ht="12.75" x14ac:dyDescent="0.2">
      <c r="A153" s="76" t="s">
        <v>282</v>
      </c>
      <c r="B153" s="45" t="s">
        <v>283</v>
      </c>
      <c r="C153" s="45" t="s">
        <v>283</v>
      </c>
      <c r="D153" s="46" t="s">
        <v>2163</v>
      </c>
      <c r="E153" s="51">
        <v>1251955</v>
      </c>
      <c r="F153" s="54">
        <v>606093.70263465506</v>
      </c>
      <c r="G153" s="24">
        <f t="shared" si="10"/>
        <v>758802041481.9696</v>
      </c>
      <c r="H153" s="96">
        <v>20103467855</v>
      </c>
      <c r="I153" s="100">
        <v>192179918468</v>
      </c>
      <c r="J153" s="92">
        <f>VLOOKUP(A153,'CCF-2013-ESTIMADO'!$A$6:$R$227,18,FALSE)</f>
        <v>635558432.1450001</v>
      </c>
      <c r="K153" s="42">
        <v>120265336020</v>
      </c>
      <c r="L153" s="43">
        <v>0</v>
      </c>
      <c r="M153" s="44">
        <f t="shared" si="8"/>
        <v>425617760706.83002</v>
      </c>
      <c r="N153" s="35">
        <v>122854</v>
      </c>
      <c r="O153" s="33">
        <f t="shared" si="9"/>
        <v>74461035743.477905</v>
      </c>
      <c r="P153" s="36">
        <f t="shared" si="11"/>
        <v>18615258935.869476</v>
      </c>
    </row>
    <row r="154" spans="1:16" s="10" customFormat="1" ht="12.75" x14ac:dyDescent="0.2">
      <c r="A154" s="76" t="s">
        <v>284</v>
      </c>
      <c r="B154" s="45" t="s">
        <v>285</v>
      </c>
      <c r="C154" s="45" t="s">
        <v>286</v>
      </c>
      <c r="D154" s="46" t="s">
        <v>2163</v>
      </c>
      <c r="E154" s="51">
        <v>459943</v>
      </c>
      <c r="F154" s="54">
        <v>556735.80249589612</v>
      </c>
      <c r="G154" s="24">
        <f t="shared" si="10"/>
        <v>256066735207.36993</v>
      </c>
      <c r="H154" s="96">
        <v>6617251374</v>
      </c>
      <c r="I154" s="100">
        <v>73517048694</v>
      </c>
      <c r="J154" s="92">
        <f>VLOOKUP(A154,'CCF-2013-ESTIMADO'!$A$6:$R$227,18,FALSE)</f>
        <v>1124809490.9816363</v>
      </c>
      <c r="K154" s="42">
        <v>3322092962</v>
      </c>
      <c r="L154" s="43">
        <v>0</v>
      </c>
      <c r="M154" s="44">
        <f t="shared" si="8"/>
        <v>171485532686.39001</v>
      </c>
      <c r="N154" s="35">
        <v>20378</v>
      </c>
      <c r="O154" s="33">
        <f t="shared" si="9"/>
        <v>11345162183.261372</v>
      </c>
      <c r="P154" s="37">
        <f t="shared" si="11"/>
        <v>2836290545.8153429</v>
      </c>
    </row>
    <row r="155" spans="1:16" ht="12.75" x14ac:dyDescent="0.2">
      <c r="A155" s="76" t="s">
        <v>287</v>
      </c>
      <c r="B155" s="45" t="s">
        <v>285</v>
      </c>
      <c r="C155" s="45" t="s">
        <v>2133</v>
      </c>
      <c r="D155" s="46" t="s">
        <v>2162</v>
      </c>
      <c r="E155" s="51">
        <v>23815</v>
      </c>
      <c r="F155" s="54">
        <v>473611.87761128251</v>
      </c>
      <c r="G155" s="24">
        <f t="shared" si="10"/>
        <v>11279066865.312693</v>
      </c>
      <c r="H155" s="96">
        <v>385186040</v>
      </c>
      <c r="I155" s="100">
        <v>3955168547</v>
      </c>
      <c r="J155" s="92"/>
      <c r="K155" s="42">
        <v>299311125</v>
      </c>
      <c r="L155" s="43">
        <v>539275043.33655679</v>
      </c>
      <c r="M155" s="44">
        <f t="shared" si="8"/>
        <v>6100126109.9799995</v>
      </c>
      <c r="N155" s="35">
        <v>995</v>
      </c>
      <c r="O155" s="33">
        <f t="shared" si="9"/>
        <v>471243818.22322613</v>
      </c>
      <c r="P155" s="36">
        <f t="shared" si="11"/>
        <v>117810954.55580653</v>
      </c>
    </row>
    <row r="156" spans="1:16" ht="12.75" x14ac:dyDescent="0.2">
      <c r="A156" s="76" t="s">
        <v>288</v>
      </c>
      <c r="B156" s="45" t="s">
        <v>285</v>
      </c>
      <c r="C156" s="45" t="s">
        <v>289</v>
      </c>
      <c r="D156" s="46" t="s">
        <v>2162</v>
      </c>
      <c r="E156" s="51">
        <v>9066</v>
      </c>
      <c r="F156" s="54">
        <v>459804.51818181819</v>
      </c>
      <c r="G156" s="24">
        <f t="shared" si="10"/>
        <v>4168587761.8363638</v>
      </c>
      <c r="H156" s="96">
        <v>149770318</v>
      </c>
      <c r="I156" s="100">
        <v>1617365419</v>
      </c>
      <c r="J156" s="92"/>
      <c r="K156" s="42">
        <v>64715221</v>
      </c>
      <c r="L156" s="43">
        <v>137868081.89366016</v>
      </c>
      <c r="M156" s="44">
        <f t="shared" si="8"/>
        <v>2198868721.9400001</v>
      </c>
      <c r="N156" s="35">
        <v>1294</v>
      </c>
      <c r="O156" s="33">
        <f t="shared" si="9"/>
        <v>594987046.5272727</v>
      </c>
      <c r="P156" s="36">
        <f t="shared" si="11"/>
        <v>148746761.63181818</v>
      </c>
    </row>
    <row r="157" spans="1:16" ht="12.75" x14ac:dyDescent="0.2">
      <c r="A157" s="76" t="s">
        <v>290</v>
      </c>
      <c r="B157" s="45" t="s">
        <v>285</v>
      </c>
      <c r="C157" s="45" t="s">
        <v>291</v>
      </c>
      <c r="D157" s="46" t="s">
        <v>2162</v>
      </c>
      <c r="E157" s="51">
        <v>6957</v>
      </c>
      <c r="F157" s="54">
        <v>476980.05753325095</v>
      </c>
      <c r="G157" s="24">
        <f t="shared" si="10"/>
        <v>3318350260.2588267</v>
      </c>
      <c r="H157" s="96">
        <v>114005238</v>
      </c>
      <c r="I157" s="100">
        <v>1484768112</v>
      </c>
      <c r="J157" s="92"/>
      <c r="K157" s="42">
        <v>44828541</v>
      </c>
      <c r="L157" s="43">
        <v>128740144.59290542</v>
      </c>
      <c r="M157" s="44">
        <f t="shared" si="8"/>
        <v>1546008224.6700001</v>
      </c>
      <c r="N157" s="35">
        <v>658</v>
      </c>
      <c r="O157" s="33">
        <f t="shared" si="9"/>
        <v>313852877.85687912</v>
      </c>
      <c r="P157" s="36">
        <f t="shared" si="11"/>
        <v>78463219.464219779</v>
      </c>
    </row>
    <row r="158" spans="1:16" ht="12.75" x14ac:dyDescent="0.2">
      <c r="A158" s="76" t="s">
        <v>292</v>
      </c>
      <c r="B158" s="45" t="s">
        <v>285</v>
      </c>
      <c r="C158" s="45" t="s">
        <v>293</v>
      </c>
      <c r="D158" s="46" t="s">
        <v>2162</v>
      </c>
      <c r="E158" s="51">
        <v>48956</v>
      </c>
      <c r="F158" s="54">
        <v>492193.06582062691</v>
      </c>
      <c r="G158" s="24">
        <f t="shared" si="10"/>
        <v>24095803730.31461</v>
      </c>
      <c r="H158" s="96">
        <v>695672860</v>
      </c>
      <c r="I158" s="100">
        <v>9283190322</v>
      </c>
      <c r="J158" s="92">
        <f>VLOOKUP(A158,'CCF-2013-ESTIMADO'!$A$6:$R$227,18,FALSE)</f>
        <v>86428012.721318498</v>
      </c>
      <c r="K158" s="42">
        <v>202625720</v>
      </c>
      <c r="L158" s="43">
        <v>750950455.57200944</v>
      </c>
      <c r="M158" s="44">
        <f t="shared" si="8"/>
        <v>13076936360.02</v>
      </c>
      <c r="N158" s="35">
        <v>2308</v>
      </c>
      <c r="O158" s="33">
        <f t="shared" si="9"/>
        <v>1135981595.9140069</v>
      </c>
      <c r="P158" s="36">
        <f t="shared" si="11"/>
        <v>283995398.97850174</v>
      </c>
    </row>
    <row r="159" spans="1:16" ht="12.75" x14ac:dyDescent="0.2">
      <c r="A159" s="76" t="s">
        <v>294</v>
      </c>
      <c r="B159" s="45" t="s">
        <v>285</v>
      </c>
      <c r="C159" s="45" t="s">
        <v>295</v>
      </c>
      <c r="D159" s="46" t="s">
        <v>2162</v>
      </c>
      <c r="E159" s="51">
        <v>6072</v>
      </c>
      <c r="F159" s="54">
        <v>543345.04027743381</v>
      </c>
      <c r="G159" s="24">
        <f t="shared" si="10"/>
        <v>3299191084.5645781</v>
      </c>
      <c r="H159" s="96">
        <v>93665061</v>
      </c>
      <c r="I159" s="100">
        <v>1118919043</v>
      </c>
      <c r="J159" s="92"/>
      <c r="K159" s="42">
        <v>40208686</v>
      </c>
      <c r="L159" s="43">
        <v>76640200.437426463</v>
      </c>
      <c r="M159" s="44">
        <f t="shared" si="8"/>
        <v>1969758094.1300001</v>
      </c>
      <c r="N159" s="35">
        <v>688</v>
      </c>
      <c r="O159" s="33">
        <f t="shared" si="9"/>
        <v>373821387.71087444</v>
      </c>
      <c r="P159" s="36">
        <f t="shared" si="11"/>
        <v>93455346.92771861</v>
      </c>
    </row>
    <row r="160" spans="1:16" ht="12.75" x14ac:dyDescent="0.2">
      <c r="A160" s="76" t="s">
        <v>296</v>
      </c>
      <c r="B160" s="45" t="s">
        <v>285</v>
      </c>
      <c r="C160" s="45" t="s">
        <v>297</v>
      </c>
      <c r="D160" s="46" t="s">
        <v>2162</v>
      </c>
      <c r="E160" s="51">
        <v>15059</v>
      </c>
      <c r="F160" s="54">
        <v>460705.30640760646</v>
      </c>
      <c r="G160" s="24">
        <f t="shared" si="10"/>
        <v>6937761209.1921453</v>
      </c>
      <c r="H160" s="96">
        <v>247073328</v>
      </c>
      <c r="I160" s="100">
        <v>2680441923</v>
      </c>
      <c r="J160" s="92"/>
      <c r="K160" s="42">
        <v>72001025</v>
      </c>
      <c r="L160" s="43">
        <v>186677045.15403882</v>
      </c>
      <c r="M160" s="44">
        <f t="shared" si="8"/>
        <v>3751567888.04</v>
      </c>
      <c r="N160" s="35">
        <v>1289</v>
      </c>
      <c r="O160" s="33">
        <f t="shared" si="9"/>
        <v>593849139.95940471</v>
      </c>
      <c r="P160" s="36">
        <f t="shared" si="11"/>
        <v>148462284.98985118</v>
      </c>
    </row>
    <row r="161" spans="1:16" ht="12.75" x14ac:dyDescent="0.2">
      <c r="A161" s="76" t="s">
        <v>298</v>
      </c>
      <c r="B161" s="45" t="s">
        <v>285</v>
      </c>
      <c r="C161" s="45" t="s">
        <v>299</v>
      </c>
      <c r="D161" s="46" t="s">
        <v>2162</v>
      </c>
      <c r="E161" s="51">
        <v>20397</v>
      </c>
      <c r="F161" s="54">
        <v>507881.8131093774</v>
      </c>
      <c r="G161" s="24">
        <f t="shared" si="10"/>
        <v>10359265341.99197</v>
      </c>
      <c r="H161" s="96">
        <v>331198877</v>
      </c>
      <c r="I161" s="100">
        <v>4028246439</v>
      </c>
      <c r="J161" s="92"/>
      <c r="K161" s="42">
        <v>76743301</v>
      </c>
      <c r="L161" s="43">
        <v>78437682.31674467</v>
      </c>
      <c r="M161" s="44">
        <f t="shared" si="8"/>
        <v>5844639042.6800003</v>
      </c>
      <c r="N161" s="35">
        <v>756</v>
      </c>
      <c r="O161" s="33">
        <f t="shared" si="9"/>
        <v>383958650.71068931</v>
      </c>
      <c r="P161" s="36">
        <f t="shared" si="11"/>
        <v>95989662.677672327</v>
      </c>
    </row>
    <row r="162" spans="1:16" ht="12.75" x14ac:dyDescent="0.2">
      <c r="A162" s="76" t="s">
        <v>300</v>
      </c>
      <c r="B162" s="45" t="s">
        <v>285</v>
      </c>
      <c r="C162" s="45" t="s">
        <v>301</v>
      </c>
      <c r="D162" s="46" t="s">
        <v>2162</v>
      </c>
      <c r="E162" s="51">
        <v>7374</v>
      </c>
      <c r="F162" s="54">
        <v>457589.5054588028</v>
      </c>
      <c r="G162" s="24">
        <f t="shared" si="10"/>
        <v>3374265013.253212</v>
      </c>
      <c r="H162" s="96">
        <v>120375690</v>
      </c>
      <c r="I162" s="100">
        <v>1055492949</v>
      </c>
      <c r="J162" s="92"/>
      <c r="K162" s="42">
        <v>15522135.737265822</v>
      </c>
      <c r="L162" s="43">
        <v>107125087.67802085</v>
      </c>
      <c r="M162" s="44">
        <f t="shared" si="8"/>
        <v>2075749150.8399999</v>
      </c>
      <c r="N162" s="35">
        <v>641</v>
      </c>
      <c r="O162" s="33">
        <f t="shared" si="9"/>
        <v>293314872.99909258</v>
      </c>
      <c r="P162" s="36">
        <f t="shared" si="11"/>
        <v>73328718.249773145</v>
      </c>
    </row>
    <row r="163" spans="1:16" ht="12.75" x14ac:dyDescent="0.2">
      <c r="A163" s="76" t="s">
        <v>302</v>
      </c>
      <c r="B163" s="45" t="s">
        <v>285</v>
      </c>
      <c r="C163" s="45" t="s">
        <v>303</v>
      </c>
      <c r="D163" s="46" t="s">
        <v>2162</v>
      </c>
      <c r="E163" s="51">
        <v>11061</v>
      </c>
      <c r="F163" s="54">
        <v>490793.09044691199</v>
      </c>
      <c r="G163" s="24">
        <f t="shared" si="10"/>
        <v>5428662373.4332933</v>
      </c>
      <c r="H163" s="96">
        <v>173037023</v>
      </c>
      <c r="I163" s="100">
        <v>2045261755</v>
      </c>
      <c r="J163" s="92"/>
      <c r="K163" s="42">
        <v>199713456</v>
      </c>
      <c r="L163" s="43">
        <v>244704466.65548614</v>
      </c>
      <c r="M163" s="44">
        <f t="shared" si="8"/>
        <v>2765945672.7800002</v>
      </c>
      <c r="N163" s="35">
        <v>384</v>
      </c>
      <c r="O163" s="33">
        <f t="shared" si="9"/>
        <v>188464546.7316142</v>
      </c>
      <c r="P163" s="36">
        <f t="shared" si="11"/>
        <v>47116136.682903551</v>
      </c>
    </row>
    <row r="164" spans="1:16" ht="12.75" x14ac:dyDescent="0.2">
      <c r="A164" s="76" t="s">
        <v>304</v>
      </c>
      <c r="B164" s="45" t="s">
        <v>285</v>
      </c>
      <c r="C164" s="45" t="s">
        <v>305</v>
      </c>
      <c r="D164" s="46" t="s">
        <v>2162</v>
      </c>
      <c r="E164" s="51">
        <v>16003</v>
      </c>
      <c r="F164" s="54">
        <v>501771.37094367412</v>
      </c>
      <c r="G164" s="24">
        <f t="shared" si="10"/>
        <v>8029847249.2116165</v>
      </c>
      <c r="H164" s="96">
        <v>256499658</v>
      </c>
      <c r="I164" s="100">
        <v>2917830169</v>
      </c>
      <c r="J164" s="92"/>
      <c r="K164" s="42">
        <v>106526852</v>
      </c>
      <c r="L164" s="43">
        <v>199534463.36915323</v>
      </c>
      <c r="M164" s="44">
        <f t="shared" si="8"/>
        <v>4549456106.8400002</v>
      </c>
      <c r="N164" s="35">
        <v>531</v>
      </c>
      <c r="O164" s="33">
        <f t="shared" si="9"/>
        <v>266440597.97109094</v>
      </c>
      <c r="P164" s="36">
        <f t="shared" si="11"/>
        <v>66610149.492772736</v>
      </c>
    </row>
    <row r="165" spans="1:16" ht="12.75" x14ac:dyDescent="0.2">
      <c r="A165" s="76" t="s">
        <v>306</v>
      </c>
      <c r="B165" s="45" t="s">
        <v>285</v>
      </c>
      <c r="C165" s="45" t="s">
        <v>307</v>
      </c>
      <c r="D165" s="46" t="s">
        <v>2162</v>
      </c>
      <c r="E165" s="51">
        <v>10899</v>
      </c>
      <c r="F165" s="54">
        <v>473078.78553167835</v>
      </c>
      <c r="G165" s="24">
        <f t="shared" si="10"/>
        <v>5156085683.5097628</v>
      </c>
      <c r="H165" s="96">
        <v>172503457</v>
      </c>
      <c r="I165" s="100">
        <v>2199690508</v>
      </c>
      <c r="J165" s="92"/>
      <c r="K165" s="42">
        <v>21530987.840840355</v>
      </c>
      <c r="L165" s="43">
        <v>250176439.06119472</v>
      </c>
      <c r="M165" s="44">
        <f t="shared" si="8"/>
        <v>2512184291.6100001</v>
      </c>
      <c r="N165" s="35">
        <v>590</v>
      </c>
      <c r="O165" s="33">
        <f t="shared" si="9"/>
        <v>279116483.46369022</v>
      </c>
      <c r="P165" s="36">
        <f t="shared" si="11"/>
        <v>69779120.865922555</v>
      </c>
    </row>
    <row r="166" spans="1:16" ht="12.75" x14ac:dyDescent="0.2">
      <c r="A166" s="76" t="s">
        <v>308</v>
      </c>
      <c r="B166" s="45" t="s">
        <v>285</v>
      </c>
      <c r="C166" s="45" t="s">
        <v>309</v>
      </c>
      <c r="D166" s="46" t="s">
        <v>2162</v>
      </c>
      <c r="E166" s="51">
        <v>68735</v>
      </c>
      <c r="F166" s="54">
        <v>490751.37799477688</v>
      </c>
      <c r="G166" s="24">
        <f t="shared" si="10"/>
        <v>33731795966.470989</v>
      </c>
      <c r="H166" s="96">
        <v>1070203752</v>
      </c>
      <c r="I166" s="100">
        <v>13061179452</v>
      </c>
      <c r="J166" s="92"/>
      <c r="K166" s="42">
        <v>480789328</v>
      </c>
      <c r="L166" s="43">
        <v>916069446.79356325</v>
      </c>
      <c r="M166" s="44">
        <f t="shared" si="8"/>
        <v>18203553987.68</v>
      </c>
      <c r="N166" s="35">
        <v>883</v>
      </c>
      <c r="O166" s="33">
        <f t="shared" si="9"/>
        <v>433333466.76938796</v>
      </c>
      <c r="P166" s="36">
        <f t="shared" si="11"/>
        <v>108333366.69234699</v>
      </c>
    </row>
    <row r="167" spans="1:16" ht="12.75" x14ac:dyDescent="0.2">
      <c r="A167" s="76" t="s">
        <v>310</v>
      </c>
      <c r="B167" s="45" t="s">
        <v>285</v>
      </c>
      <c r="C167" s="45" t="s">
        <v>311</v>
      </c>
      <c r="D167" s="46" t="s">
        <v>2162</v>
      </c>
      <c r="E167" s="51">
        <v>7163</v>
      </c>
      <c r="F167" s="54">
        <v>543055.30079455161</v>
      </c>
      <c r="G167" s="24">
        <f t="shared" si="10"/>
        <v>3889905119.5913734</v>
      </c>
      <c r="H167" s="96">
        <v>117950391</v>
      </c>
      <c r="I167" s="100">
        <v>1480172019</v>
      </c>
      <c r="J167" s="92"/>
      <c r="K167" s="42">
        <v>27918748</v>
      </c>
      <c r="L167" s="43">
        <v>138439335.79561201</v>
      </c>
      <c r="M167" s="44">
        <f t="shared" si="8"/>
        <v>2125424625.8</v>
      </c>
      <c r="N167" s="35">
        <v>384</v>
      </c>
      <c r="O167" s="33">
        <f t="shared" si="9"/>
        <v>208533235.50510782</v>
      </c>
      <c r="P167" s="36">
        <f t="shared" si="11"/>
        <v>52133308.876276955</v>
      </c>
    </row>
    <row r="168" spans="1:16" ht="12.75" x14ac:dyDescent="0.2">
      <c r="A168" s="76" t="s">
        <v>312</v>
      </c>
      <c r="B168" s="45" t="s">
        <v>285</v>
      </c>
      <c r="C168" s="45" t="s">
        <v>313</v>
      </c>
      <c r="D168" s="46" t="s">
        <v>2162</v>
      </c>
      <c r="E168" s="51">
        <v>8332</v>
      </c>
      <c r="F168" s="54">
        <v>475429.86462450598</v>
      </c>
      <c r="G168" s="24">
        <f t="shared" si="10"/>
        <v>3961281632.051384</v>
      </c>
      <c r="H168" s="96">
        <v>134410089</v>
      </c>
      <c r="I168" s="100">
        <v>1339531547</v>
      </c>
      <c r="J168" s="92"/>
      <c r="K168" s="42">
        <v>63261503</v>
      </c>
      <c r="L168" s="43">
        <v>117760179.59796128</v>
      </c>
      <c r="M168" s="44">
        <f t="shared" si="8"/>
        <v>2306318313.4499998</v>
      </c>
      <c r="N168" s="35">
        <v>629</v>
      </c>
      <c r="O168" s="33">
        <f t="shared" si="9"/>
        <v>299045384.84881425</v>
      </c>
      <c r="P168" s="36">
        <f t="shared" si="11"/>
        <v>74761346.212203562</v>
      </c>
    </row>
    <row r="169" spans="1:16" ht="12.75" x14ac:dyDescent="0.2">
      <c r="A169" s="76" t="s">
        <v>314</v>
      </c>
      <c r="B169" s="45" t="s">
        <v>285</v>
      </c>
      <c r="C169" s="45" t="s">
        <v>315</v>
      </c>
      <c r="D169" s="46" t="s">
        <v>2162</v>
      </c>
      <c r="E169" s="51">
        <v>11417</v>
      </c>
      <c r="F169" s="54">
        <v>481603.73408286122</v>
      </c>
      <c r="G169" s="24">
        <f t="shared" si="10"/>
        <v>5498469832.0240269</v>
      </c>
      <c r="H169" s="96">
        <v>171840542</v>
      </c>
      <c r="I169" s="100">
        <v>1882789838</v>
      </c>
      <c r="J169" s="92"/>
      <c r="K169" s="42">
        <v>30358697</v>
      </c>
      <c r="L169" s="43">
        <v>115525583.98644283</v>
      </c>
      <c r="M169" s="44">
        <f t="shared" si="8"/>
        <v>3297955171.04</v>
      </c>
      <c r="N169" s="35">
        <v>586</v>
      </c>
      <c r="O169" s="33">
        <f t="shared" si="9"/>
        <v>282219788.1725567</v>
      </c>
      <c r="P169" s="36">
        <f t="shared" si="11"/>
        <v>70554947.043139175</v>
      </c>
    </row>
    <row r="170" spans="1:16" ht="12.75" x14ac:dyDescent="0.2">
      <c r="A170" s="76" t="s">
        <v>316</v>
      </c>
      <c r="B170" s="45" t="s">
        <v>285</v>
      </c>
      <c r="C170" s="45" t="s">
        <v>317</v>
      </c>
      <c r="D170" s="46" t="s">
        <v>2162</v>
      </c>
      <c r="E170" s="51">
        <v>123281</v>
      </c>
      <c r="F170" s="54">
        <v>496474.00246775954</v>
      </c>
      <c r="G170" s="24">
        <f t="shared" si="10"/>
        <v>61205811498.227867</v>
      </c>
      <c r="H170" s="96">
        <v>1987856177</v>
      </c>
      <c r="I170" s="100">
        <v>20534198218</v>
      </c>
      <c r="J170" s="92">
        <f>VLOOKUP(A170,'CCF-2013-ESTIMADO'!$A$6:$R$227,18,FALSE)</f>
        <v>238023716.07080305</v>
      </c>
      <c r="K170" s="42">
        <v>820910000</v>
      </c>
      <c r="L170" s="43">
        <v>6012875566.5973425</v>
      </c>
      <c r="M170" s="44">
        <f t="shared" si="8"/>
        <v>31611947820.560001</v>
      </c>
      <c r="N170" s="35">
        <v>2448</v>
      </c>
      <c r="O170" s="33">
        <f t="shared" si="9"/>
        <v>1215368358.0410752</v>
      </c>
      <c r="P170" s="36">
        <f t="shared" si="11"/>
        <v>303842089.51026881</v>
      </c>
    </row>
    <row r="171" spans="1:16" ht="12.75" x14ac:dyDescent="0.2">
      <c r="A171" s="76" t="s">
        <v>318</v>
      </c>
      <c r="B171" s="45" t="s">
        <v>285</v>
      </c>
      <c r="C171" s="45" t="s">
        <v>319</v>
      </c>
      <c r="D171" s="46" t="s">
        <v>2162</v>
      </c>
      <c r="E171" s="51">
        <v>20750</v>
      </c>
      <c r="F171" s="54">
        <v>515598.68628684839</v>
      </c>
      <c r="G171" s="24">
        <f t="shared" si="10"/>
        <v>10698672740.452105</v>
      </c>
      <c r="H171" s="96">
        <v>323357076</v>
      </c>
      <c r="I171" s="100">
        <v>4466483986</v>
      </c>
      <c r="J171" s="92">
        <f>VLOOKUP(A171,'CCF-2013-ESTIMADO'!$A$6:$R$227,18,FALSE)</f>
        <v>84982812.044652358</v>
      </c>
      <c r="K171" s="42">
        <v>164224601</v>
      </c>
      <c r="L171" s="43">
        <v>248108076.99091142</v>
      </c>
      <c r="M171" s="44">
        <f t="shared" si="8"/>
        <v>5411516188.4200001</v>
      </c>
      <c r="N171" s="35">
        <v>775</v>
      </c>
      <c r="O171" s="33">
        <f t="shared" si="9"/>
        <v>399588981.87230748</v>
      </c>
      <c r="P171" s="36">
        <f t="shared" si="11"/>
        <v>99897245.46807687</v>
      </c>
    </row>
    <row r="172" spans="1:16" ht="12.75" x14ac:dyDescent="0.2">
      <c r="A172" s="76" t="s">
        <v>320</v>
      </c>
      <c r="B172" s="45" t="s">
        <v>285</v>
      </c>
      <c r="C172" s="45" t="s">
        <v>321</v>
      </c>
      <c r="D172" s="46" t="s">
        <v>2162</v>
      </c>
      <c r="E172" s="51">
        <v>9156</v>
      </c>
      <c r="F172" s="54">
        <v>545034.8056565657</v>
      </c>
      <c r="G172" s="24">
        <f t="shared" si="10"/>
        <v>4990338680.5915155</v>
      </c>
      <c r="H172" s="96">
        <v>148784030</v>
      </c>
      <c r="I172" s="100">
        <v>1821431986</v>
      </c>
      <c r="J172" s="92"/>
      <c r="K172" s="42">
        <v>120772910</v>
      </c>
      <c r="L172" s="43">
        <v>156195688.21434638</v>
      </c>
      <c r="M172" s="44">
        <f t="shared" si="8"/>
        <v>2743154066.3800001</v>
      </c>
      <c r="N172" s="35">
        <v>341</v>
      </c>
      <c r="O172" s="33">
        <f t="shared" si="9"/>
        <v>185856868.7288889</v>
      </c>
      <c r="P172" s="36">
        <f t="shared" si="11"/>
        <v>46464217.182222225</v>
      </c>
    </row>
    <row r="173" spans="1:16" ht="12.75" x14ac:dyDescent="0.2">
      <c r="A173" s="76" t="s">
        <v>322</v>
      </c>
      <c r="B173" s="45" t="s">
        <v>285</v>
      </c>
      <c r="C173" s="45" t="s">
        <v>323</v>
      </c>
      <c r="D173" s="46" t="s">
        <v>2162</v>
      </c>
      <c r="E173" s="51">
        <v>44576</v>
      </c>
      <c r="F173" s="54">
        <v>478467.63294348348</v>
      </c>
      <c r="G173" s="24">
        <f t="shared" si="10"/>
        <v>21328173206.088718</v>
      </c>
      <c r="H173" s="96">
        <v>744275859</v>
      </c>
      <c r="I173" s="100">
        <v>7796813577</v>
      </c>
      <c r="J173" s="92"/>
      <c r="K173" s="42">
        <v>340456822</v>
      </c>
      <c r="L173" s="43">
        <v>701724358.08496034</v>
      </c>
      <c r="M173" s="44">
        <f t="shared" si="8"/>
        <v>11744902590</v>
      </c>
      <c r="N173" s="35">
        <v>1926</v>
      </c>
      <c r="O173" s="33">
        <f t="shared" si="9"/>
        <v>921528661.04914916</v>
      </c>
      <c r="P173" s="36">
        <f t="shared" si="11"/>
        <v>230382165.26228729</v>
      </c>
    </row>
    <row r="174" spans="1:16" ht="12.75" x14ac:dyDescent="0.2">
      <c r="A174" s="76" t="s">
        <v>324</v>
      </c>
      <c r="B174" s="45" t="s">
        <v>285</v>
      </c>
      <c r="C174" s="45" t="s">
        <v>325</v>
      </c>
      <c r="D174" s="46" t="s">
        <v>2162</v>
      </c>
      <c r="E174" s="51">
        <v>9612</v>
      </c>
      <c r="F174" s="54">
        <v>437395.60252439539</v>
      </c>
      <c r="G174" s="24">
        <f t="shared" si="10"/>
        <v>4204246531.4644885</v>
      </c>
      <c r="H174" s="96">
        <v>171484831</v>
      </c>
      <c r="I174" s="100">
        <v>1840965384</v>
      </c>
      <c r="J174" s="92"/>
      <c r="K174" s="42">
        <v>22845258.468161389</v>
      </c>
      <c r="L174" s="43">
        <v>40593477.698839843</v>
      </c>
      <c r="M174" s="44">
        <f t="shared" si="8"/>
        <v>2128357580.3</v>
      </c>
      <c r="N174" s="35">
        <v>381</v>
      </c>
      <c r="O174" s="33">
        <f t="shared" si="9"/>
        <v>166647724.56179464</v>
      </c>
      <c r="P174" s="36">
        <f t="shared" si="11"/>
        <v>41661931.14044866</v>
      </c>
    </row>
    <row r="175" spans="1:16" ht="12.75" x14ac:dyDescent="0.2">
      <c r="A175" s="76" t="s">
        <v>326</v>
      </c>
      <c r="B175" s="45" t="s">
        <v>285</v>
      </c>
      <c r="C175" s="45" t="s">
        <v>2147</v>
      </c>
      <c r="D175" s="46" t="s">
        <v>2162</v>
      </c>
      <c r="E175" s="51">
        <v>47196</v>
      </c>
      <c r="F175" s="54">
        <v>495771.7710105516</v>
      </c>
      <c r="G175" s="24">
        <f t="shared" si="10"/>
        <v>23398444504.613995</v>
      </c>
      <c r="H175" s="96">
        <v>750064241</v>
      </c>
      <c r="I175" s="100">
        <v>7659849980</v>
      </c>
      <c r="J175" s="92">
        <f>VLOOKUP(A175,'CCF-2013-ESTIMADO'!$A$6:$R$227,18,FALSE)</f>
        <v>83738101.635269359</v>
      </c>
      <c r="K175" s="42">
        <v>324717096</v>
      </c>
      <c r="L175" s="43">
        <v>195161961.53816569</v>
      </c>
      <c r="M175" s="44">
        <f t="shared" si="8"/>
        <v>14384913124.440001</v>
      </c>
      <c r="N175" s="35">
        <v>1477</v>
      </c>
      <c r="O175" s="33">
        <f t="shared" si="9"/>
        <v>732254905.78258467</v>
      </c>
      <c r="P175" s="36">
        <f t="shared" si="11"/>
        <v>183063726.44564617</v>
      </c>
    </row>
    <row r="176" spans="1:16" ht="12.75" x14ac:dyDescent="0.2">
      <c r="A176" s="76" t="s">
        <v>327</v>
      </c>
      <c r="B176" s="45" t="s">
        <v>285</v>
      </c>
      <c r="C176" s="45" t="s">
        <v>328</v>
      </c>
      <c r="D176" s="46" t="s">
        <v>2162</v>
      </c>
      <c r="E176" s="51">
        <v>14671</v>
      </c>
      <c r="F176" s="54">
        <v>455219.42967319814</v>
      </c>
      <c r="G176" s="24">
        <f t="shared" si="10"/>
        <v>6678524252.7354898</v>
      </c>
      <c r="H176" s="96">
        <v>242546102</v>
      </c>
      <c r="I176" s="100">
        <v>2281271174</v>
      </c>
      <c r="J176" s="92"/>
      <c r="K176" s="42">
        <v>118100878</v>
      </c>
      <c r="L176" s="43">
        <v>193326356.01375356</v>
      </c>
      <c r="M176" s="44">
        <f t="shared" si="8"/>
        <v>3843279742.7199998</v>
      </c>
      <c r="N176" s="35">
        <v>1056</v>
      </c>
      <c r="O176" s="33">
        <f t="shared" si="9"/>
        <v>480711717.73489726</v>
      </c>
      <c r="P176" s="36">
        <f t="shared" si="11"/>
        <v>120177929.43372431</v>
      </c>
    </row>
    <row r="177" spans="1:16" s="10" customFormat="1" ht="12.75" x14ac:dyDescent="0.2">
      <c r="A177" s="76" t="s">
        <v>329</v>
      </c>
      <c r="B177" s="45" t="s">
        <v>285</v>
      </c>
      <c r="C177" s="45" t="s">
        <v>330</v>
      </c>
      <c r="D177" s="46" t="s">
        <v>2162</v>
      </c>
      <c r="E177" s="51">
        <v>3938</v>
      </c>
      <c r="F177" s="54">
        <v>463110.38732122147</v>
      </c>
      <c r="G177" s="24">
        <f t="shared" si="10"/>
        <v>1823728705.2709701</v>
      </c>
      <c r="H177" s="96">
        <v>50510901</v>
      </c>
      <c r="I177" s="100">
        <v>533146885</v>
      </c>
      <c r="J177" s="92"/>
      <c r="K177" s="42">
        <v>6743188.7085802723</v>
      </c>
      <c r="L177" s="43">
        <v>0</v>
      </c>
      <c r="M177" s="44">
        <f t="shared" si="8"/>
        <v>1233327730.5599999</v>
      </c>
      <c r="N177" s="35">
        <v>464</v>
      </c>
      <c r="O177" s="33">
        <f t="shared" si="9"/>
        <v>214883219.71704677</v>
      </c>
      <c r="P177" s="37">
        <f t="shared" si="11"/>
        <v>53720804.929261692</v>
      </c>
    </row>
    <row r="178" spans="1:16" ht="12.75" x14ac:dyDescent="0.2">
      <c r="A178" s="76" t="s">
        <v>331</v>
      </c>
      <c r="B178" s="45" t="s">
        <v>285</v>
      </c>
      <c r="C178" s="45" t="s">
        <v>332</v>
      </c>
      <c r="D178" s="46" t="s">
        <v>2162</v>
      </c>
      <c r="E178" s="51">
        <v>19737</v>
      </c>
      <c r="F178" s="54">
        <v>486476.25597077399</v>
      </c>
      <c r="G178" s="24">
        <f t="shared" si="10"/>
        <v>9601581864.0951653</v>
      </c>
      <c r="H178" s="96">
        <v>356001605</v>
      </c>
      <c r="I178" s="100">
        <v>4120627925</v>
      </c>
      <c r="J178" s="92"/>
      <c r="K178" s="42">
        <v>307459380</v>
      </c>
      <c r="L178" s="43">
        <v>422351821.40859884</v>
      </c>
      <c r="M178" s="44">
        <f t="shared" si="8"/>
        <v>4395141132.6899996</v>
      </c>
      <c r="N178" s="35">
        <v>2146</v>
      </c>
      <c r="O178" s="33">
        <f t="shared" si="9"/>
        <v>1043978045.3132809</v>
      </c>
      <c r="P178" s="36">
        <f t="shared" si="11"/>
        <v>260994511.32832024</v>
      </c>
    </row>
    <row r="179" spans="1:16" ht="12.75" x14ac:dyDescent="0.2">
      <c r="A179" s="76" t="s">
        <v>333</v>
      </c>
      <c r="B179" s="45" t="s">
        <v>285</v>
      </c>
      <c r="C179" s="45" t="s">
        <v>334</v>
      </c>
      <c r="D179" s="46" t="s">
        <v>2162</v>
      </c>
      <c r="E179" s="51">
        <v>3902</v>
      </c>
      <c r="F179" s="54">
        <v>426778.78317237727</v>
      </c>
      <c r="G179" s="24">
        <f t="shared" si="10"/>
        <v>1665290811.938616</v>
      </c>
      <c r="H179" s="96">
        <v>90124124</v>
      </c>
      <c r="I179" s="100">
        <v>693320755</v>
      </c>
      <c r="J179" s="92"/>
      <c r="K179" s="42">
        <v>59434315</v>
      </c>
      <c r="L179" s="43">
        <v>145422588.63908851</v>
      </c>
      <c r="M179" s="44">
        <f t="shared" si="8"/>
        <v>676989029.29999995</v>
      </c>
      <c r="N179" s="35">
        <v>913</v>
      </c>
      <c r="O179" s="33">
        <f t="shared" si="9"/>
        <v>389649029.03638047</v>
      </c>
      <c r="P179" s="36">
        <f t="shared" si="11"/>
        <v>97412257.259095117</v>
      </c>
    </row>
    <row r="180" spans="1:16" s="10" customFormat="1" ht="12.75" x14ac:dyDescent="0.2">
      <c r="A180" s="76" t="s">
        <v>335</v>
      </c>
      <c r="B180" s="45" t="s">
        <v>285</v>
      </c>
      <c r="C180" s="45" t="s">
        <v>336</v>
      </c>
      <c r="D180" s="46" t="s">
        <v>2162</v>
      </c>
      <c r="E180" s="51">
        <v>11216</v>
      </c>
      <c r="F180" s="54">
        <v>481261.62812747888</v>
      </c>
      <c r="G180" s="24">
        <f t="shared" si="10"/>
        <v>5397830421.0778027</v>
      </c>
      <c r="H180" s="96">
        <v>200847122</v>
      </c>
      <c r="I180" s="100">
        <v>1180047091</v>
      </c>
      <c r="J180" s="92"/>
      <c r="K180" s="42">
        <v>120094741</v>
      </c>
      <c r="L180" s="43">
        <v>217240182.51666647</v>
      </c>
      <c r="M180" s="44">
        <f t="shared" si="8"/>
        <v>3679601284.5599999</v>
      </c>
      <c r="N180" s="35">
        <v>720</v>
      </c>
      <c r="O180" s="33">
        <f t="shared" si="9"/>
        <v>346508372.2517848</v>
      </c>
      <c r="P180" s="37">
        <f t="shared" si="11"/>
        <v>86627093.0629462</v>
      </c>
    </row>
    <row r="181" spans="1:16" ht="12.75" x14ac:dyDescent="0.2">
      <c r="A181" s="76" t="s">
        <v>337</v>
      </c>
      <c r="B181" s="45" t="s">
        <v>285</v>
      </c>
      <c r="C181" s="45" t="s">
        <v>338</v>
      </c>
      <c r="D181" s="46" t="s">
        <v>2162</v>
      </c>
      <c r="E181" s="51">
        <v>5943</v>
      </c>
      <c r="F181" s="54">
        <v>523213.4779993241</v>
      </c>
      <c r="G181" s="24">
        <f t="shared" si="10"/>
        <v>3109457699.7499833</v>
      </c>
      <c r="H181" s="96">
        <v>95007059</v>
      </c>
      <c r="I181" s="100">
        <v>1174072169</v>
      </c>
      <c r="J181" s="92"/>
      <c r="K181" s="42">
        <v>12164455</v>
      </c>
      <c r="L181" s="43">
        <v>40425465.114244439</v>
      </c>
      <c r="M181" s="44">
        <f t="shared" si="8"/>
        <v>1787788551.6400001</v>
      </c>
      <c r="N181" s="35">
        <v>447</v>
      </c>
      <c r="O181" s="33">
        <f t="shared" si="9"/>
        <v>233876424.66569787</v>
      </c>
      <c r="P181" s="36">
        <f t="shared" si="11"/>
        <v>58469106.166424468</v>
      </c>
    </row>
    <row r="182" spans="1:16" ht="12.75" x14ac:dyDescent="0.2">
      <c r="A182" s="76" t="s">
        <v>339</v>
      </c>
      <c r="B182" s="45" t="s">
        <v>285</v>
      </c>
      <c r="C182" s="45" t="s">
        <v>340</v>
      </c>
      <c r="D182" s="46" t="s">
        <v>2162</v>
      </c>
      <c r="E182" s="51">
        <v>14496</v>
      </c>
      <c r="F182" s="54">
        <v>504986.51958328957</v>
      </c>
      <c r="G182" s="24">
        <f t="shared" si="10"/>
        <v>7320284587.8793659</v>
      </c>
      <c r="H182" s="96">
        <v>234009048</v>
      </c>
      <c r="I182" s="100">
        <v>2904041888</v>
      </c>
      <c r="J182" s="92"/>
      <c r="K182" s="42">
        <v>81332363</v>
      </c>
      <c r="L182" s="43">
        <v>237434878.69814274</v>
      </c>
      <c r="M182" s="44">
        <f t="shared" si="8"/>
        <v>3863466410.1799998</v>
      </c>
      <c r="N182" s="35">
        <v>546</v>
      </c>
      <c r="O182" s="33">
        <f t="shared" si="9"/>
        <v>275722639.69247609</v>
      </c>
      <c r="P182" s="36">
        <f t="shared" si="11"/>
        <v>68930659.923119023</v>
      </c>
    </row>
    <row r="183" spans="1:16" ht="12.75" x14ac:dyDescent="0.2">
      <c r="A183" s="76" t="s">
        <v>341</v>
      </c>
      <c r="B183" s="45" t="s">
        <v>285</v>
      </c>
      <c r="C183" s="45" t="s">
        <v>342</v>
      </c>
      <c r="D183" s="46" t="s">
        <v>2162</v>
      </c>
      <c r="E183" s="51">
        <v>10695</v>
      </c>
      <c r="F183" s="54">
        <v>500155.35719089245</v>
      </c>
      <c r="G183" s="24">
        <f t="shared" si="10"/>
        <v>5349161545.1565943</v>
      </c>
      <c r="H183" s="96">
        <v>163675367</v>
      </c>
      <c r="I183" s="100">
        <v>1913583667</v>
      </c>
      <c r="J183" s="92"/>
      <c r="K183" s="42">
        <v>145259839</v>
      </c>
      <c r="L183" s="43">
        <v>98205168.532941416</v>
      </c>
      <c r="M183" s="44">
        <f t="shared" si="8"/>
        <v>3028437503.6199999</v>
      </c>
      <c r="N183" s="35">
        <v>533</v>
      </c>
      <c r="O183" s="33">
        <f t="shared" si="9"/>
        <v>266582805.38274568</v>
      </c>
      <c r="P183" s="36">
        <f t="shared" si="11"/>
        <v>66645701.345686421</v>
      </c>
    </row>
    <row r="184" spans="1:16" ht="12.75" x14ac:dyDescent="0.2">
      <c r="A184" s="76" t="s">
        <v>343</v>
      </c>
      <c r="B184" s="45" t="s">
        <v>285</v>
      </c>
      <c r="C184" s="45" t="s">
        <v>344</v>
      </c>
      <c r="D184" s="46" t="s">
        <v>2162</v>
      </c>
      <c r="E184" s="51">
        <v>24299</v>
      </c>
      <c r="F184" s="54">
        <v>521383.23372781067</v>
      </c>
      <c r="G184" s="24">
        <f t="shared" si="10"/>
        <v>12669091196.352072</v>
      </c>
      <c r="H184" s="96">
        <v>375824384</v>
      </c>
      <c r="I184" s="100">
        <v>4803837273</v>
      </c>
      <c r="J184" s="92"/>
      <c r="K184" s="42">
        <v>229780229</v>
      </c>
      <c r="L184" s="43">
        <v>331067115.0258109</v>
      </c>
      <c r="M184" s="44">
        <f t="shared" si="8"/>
        <v>6928582195.3299999</v>
      </c>
      <c r="N184" s="35">
        <v>1068</v>
      </c>
      <c r="O184" s="33">
        <f t="shared" si="9"/>
        <v>556837293.62130177</v>
      </c>
      <c r="P184" s="36">
        <f t="shared" si="11"/>
        <v>139209323.40532544</v>
      </c>
    </row>
    <row r="185" spans="1:16" ht="12.75" x14ac:dyDescent="0.2">
      <c r="A185" s="76" t="s">
        <v>345</v>
      </c>
      <c r="B185" s="45" t="s">
        <v>285</v>
      </c>
      <c r="C185" s="45" t="s">
        <v>346</v>
      </c>
      <c r="D185" s="46" t="s">
        <v>2162</v>
      </c>
      <c r="E185" s="51">
        <v>12189</v>
      </c>
      <c r="F185" s="54">
        <v>445056.72895592242</v>
      </c>
      <c r="G185" s="24">
        <f t="shared" si="10"/>
        <v>5424796469.2437382</v>
      </c>
      <c r="H185" s="96">
        <v>178291839</v>
      </c>
      <c r="I185" s="100">
        <v>1874746674</v>
      </c>
      <c r="J185" s="92"/>
      <c r="K185" s="42">
        <v>101653766</v>
      </c>
      <c r="L185" s="43">
        <v>172138101.28848594</v>
      </c>
      <c r="M185" s="44">
        <f t="shared" si="8"/>
        <v>3097966088.96</v>
      </c>
      <c r="N185" s="35">
        <v>385</v>
      </c>
      <c r="O185" s="33">
        <f t="shared" si="9"/>
        <v>171346840.64803013</v>
      </c>
      <c r="P185" s="36">
        <f t="shared" si="11"/>
        <v>42836710.162007533</v>
      </c>
    </row>
    <row r="186" spans="1:16" ht="12.75" x14ac:dyDescent="0.2">
      <c r="A186" s="76" t="s">
        <v>347</v>
      </c>
      <c r="B186" s="45" t="s">
        <v>285</v>
      </c>
      <c r="C186" s="45" t="s">
        <v>348</v>
      </c>
      <c r="D186" s="46" t="s">
        <v>2162</v>
      </c>
      <c r="E186" s="51">
        <v>33364</v>
      </c>
      <c r="F186" s="54">
        <v>526478.92964050919</v>
      </c>
      <c r="G186" s="24">
        <f t="shared" si="10"/>
        <v>17565443008.525948</v>
      </c>
      <c r="H186" s="96">
        <v>523250247</v>
      </c>
      <c r="I186" s="100">
        <v>6724085276</v>
      </c>
      <c r="J186" s="92"/>
      <c r="K186" s="42">
        <v>112156277</v>
      </c>
      <c r="L186" s="43">
        <v>534063573.49403977</v>
      </c>
      <c r="M186" s="44">
        <f t="shared" si="8"/>
        <v>9671887635.0300007</v>
      </c>
      <c r="N186" s="35">
        <v>553</v>
      </c>
      <c r="O186" s="33">
        <f t="shared" si="9"/>
        <v>291142848.0912016</v>
      </c>
      <c r="P186" s="36">
        <f t="shared" si="11"/>
        <v>72785712.022800401</v>
      </c>
    </row>
    <row r="187" spans="1:16" ht="12.75" x14ac:dyDescent="0.2">
      <c r="A187" s="76" t="s">
        <v>349</v>
      </c>
      <c r="B187" s="45" t="s">
        <v>285</v>
      </c>
      <c r="C187" s="45" t="s">
        <v>350</v>
      </c>
      <c r="D187" s="46" t="s">
        <v>2162</v>
      </c>
      <c r="E187" s="51">
        <v>16772</v>
      </c>
      <c r="F187" s="54">
        <v>462477.8724682951</v>
      </c>
      <c r="G187" s="24">
        <f t="shared" si="10"/>
        <v>7756678877.0382452</v>
      </c>
      <c r="H187" s="96">
        <v>229902208</v>
      </c>
      <c r="I187" s="100">
        <v>2773972432</v>
      </c>
      <c r="J187" s="92"/>
      <c r="K187" s="42">
        <v>97214637</v>
      </c>
      <c r="L187" s="43">
        <v>226289558.79460654</v>
      </c>
      <c r="M187" s="44">
        <f t="shared" si="8"/>
        <v>4429300041.2399998</v>
      </c>
      <c r="N187" s="35">
        <v>810</v>
      </c>
      <c r="O187" s="33">
        <f t="shared" si="9"/>
        <v>374607076.69931901</v>
      </c>
      <c r="P187" s="36">
        <f t="shared" si="11"/>
        <v>93651769.174829751</v>
      </c>
    </row>
    <row r="188" spans="1:16" ht="12.75" x14ac:dyDescent="0.2">
      <c r="A188" s="76" t="s">
        <v>351</v>
      </c>
      <c r="B188" s="45" t="s">
        <v>285</v>
      </c>
      <c r="C188" s="45" t="s">
        <v>352</v>
      </c>
      <c r="D188" s="46" t="s">
        <v>2162</v>
      </c>
      <c r="E188" s="51">
        <v>23826</v>
      </c>
      <c r="F188" s="54">
        <v>452961.19154176745</v>
      </c>
      <c r="G188" s="24">
        <f t="shared" si="10"/>
        <v>10792253349.67415</v>
      </c>
      <c r="H188" s="96">
        <v>355079991</v>
      </c>
      <c r="I188" s="100">
        <v>4665724654</v>
      </c>
      <c r="J188" s="92"/>
      <c r="K188" s="42">
        <v>46906024.780833021</v>
      </c>
      <c r="L188" s="43">
        <v>350456402.45691592</v>
      </c>
      <c r="M188" s="44">
        <f t="shared" si="8"/>
        <v>5374086277.4399996</v>
      </c>
      <c r="N188" s="35">
        <v>1853</v>
      </c>
      <c r="O188" s="33">
        <f t="shared" si="9"/>
        <v>839337087.92689502</v>
      </c>
      <c r="P188" s="36">
        <f t="shared" si="11"/>
        <v>209834271.98172376</v>
      </c>
    </row>
    <row r="189" spans="1:16" ht="12.75" x14ac:dyDescent="0.2">
      <c r="A189" s="76" t="s">
        <v>353</v>
      </c>
      <c r="B189" s="45" t="s">
        <v>285</v>
      </c>
      <c r="C189" s="45" t="s">
        <v>354</v>
      </c>
      <c r="D189" s="46" t="s">
        <v>2162</v>
      </c>
      <c r="E189" s="51">
        <v>12019</v>
      </c>
      <c r="F189" s="54">
        <v>479583.62194121676</v>
      </c>
      <c r="G189" s="24">
        <f t="shared" si="10"/>
        <v>5764115552.1114845</v>
      </c>
      <c r="H189" s="96">
        <v>180490776</v>
      </c>
      <c r="I189" s="100">
        <v>2263806017</v>
      </c>
      <c r="J189" s="92"/>
      <c r="K189" s="42">
        <v>73993853</v>
      </c>
      <c r="L189" s="43">
        <v>198220055.96991846</v>
      </c>
      <c r="M189" s="44">
        <f t="shared" si="8"/>
        <v>3047604850.1399999</v>
      </c>
      <c r="N189" s="35">
        <v>535</v>
      </c>
      <c r="O189" s="33">
        <f t="shared" si="9"/>
        <v>256577237.73855096</v>
      </c>
      <c r="P189" s="36">
        <f t="shared" si="11"/>
        <v>64144309.43463774</v>
      </c>
    </row>
    <row r="190" spans="1:16" ht="12.75" x14ac:dyDescent="0.2">
      <c r="A190" s="76" t="s">
        <v>355</v>
      </c>
      <c r="B190" s="45" t="s">
        <v>285</v>
      </c>
      <c r="C190" s="45" t="s">
        <v>356</v>
      </c>
      <c r="D190" s="46" t="s">
        <v>2162</v>
      </c>
      <c r="E190" s="51">
        <v>14269</v>
      </c>
      <c r="F190" s="54">
        <v>476892.02291607403</v>
      </c>
      <c r="G190" s="24">
        <f t="shared" si="10"/>
        <v>6804772274.98946</v>
      </c>
      <c r="H190" s="96">
        <v>217484675</v>
      </c>
      <c r="I190" s="100">
        <v>2744557432</v>
      </c>
      <c r="J190" s="92"/>
      <c r="K190" s="42">
        <v>47946504</v>
      </c>
      <c r="L190" s="43">
        <v>124143653.76827593</v>
      </c>
      <c r="M190" s="44">
        <f t="shared" si="8"/>
        <v>3670640010.2199998</v>
      </c>
      <c r="N190" s="35">
        <v>772</v>
      </c>
      <c r="O190" s="33">
        <f t="shared" si="9"/>
        <v>368160641.69120914</v>
      </c>
      <c r="P190" s="36">
        <f t="shared" si="11"/>
        <v>92040160.422802284</v>
      </c>
    </row>
    <row r="191" spans="1:16" ht="12.75" x14ac:dyDescent="0.2">
      <c r="A191" s="76" t="s">
        <v>357</v>
      </c>
      <c r="B191" s="45" t="s">
        <v>285</v>
      </c>
      <c r="C191" s="45" t="s">
        <v>358</v>
      </c>
      <c r="D191" s="46" t="s">
        <v>2162</v>
      </c>
      <c r="E191" s="51">
        <v>27264</v>
      </c>
      <c r="F191" s="54">
        <v>434858.98530585098</v>
      </c>
      <c r="G191" s="24">
        <f t="shared" si="10"/>
        <v>11855995375.378721</v>
      </c>
      <c r="H191" s="96">
        <v>392235577</v>
      </c>
      <c r="I191" s="100">
        <v>5726732915</v>
      </c>
      <c r="J191" s="92"/>
      <c r="K191" s="42">
        <v>80295740.69017306</v>
      </c>
      <c r="L191" s="43">
        <v>300073012.85754865</v>
      </c>
      <c r="M191" s="44">
        <f t="shared" si="8"/>
        <v>5356658129.8299999</v>
      </c>
      <c r="N191" s="35">
        <v>2478</v>
      </c>
      <c r="O191" s="33">
        <f t="shared" si="9"/>
        <v>1077580565.5878987</v>
      </c>
      <c r="P191" s="36">
        <f t="shared" si="11"/>
        <v>269395141.39697468</v>
      </c>
    </row>
    <row r="192" spans="1:16" ht="12.75" x14ac:dyDescent="0.2">
      <c r="A192" s="76" t="s">
        <v>359</v>
      </c>
      <c r="B192" s="45" t="s">
        <v>285</v>
      </c>
      <c r="C192" s="45" t="s">
        <v>360</v>
      </c>
      <c r="D192" s="46" t="s">
        <v>2162</v>
      </c>
      <c r="E192" s="51">
        <v>17684</v>
      </c>
      <c r="F192" s="54">
        <v>457309.39755399426</v>
      </c>
      <c r="G192" s="24">
        <f t="shared" si="10"/>
        <v>8087059386.3448343</v>
      </c>
      <c r="H192" s="96">
        <v>253556961</v>
      </c>
      <c r="I192" s="100">
        <v>3267592910</v>
      </c>
      <c r="J192" s="92"/>
      <c r="K192" s="42">
        <v>105795619</v>
      </c>
      <c r="L192" s="43">
        <v>279772554.08778888</v>
      </c>
      <c r="M192" s="44">
        <f t="shared" si="8"/>
        <v>4180341342.2600002</v>
      </c>
      <c r="N192" s="35">
        <v>688</v>
      </c>
      <c r="O192" s="33">
        <f t="shared" si="9"/>
        <v>314628865.51714808</v>
      </c>
      <c r="P192" s="36">
        <f t="shared" si="11"/>
        <v>78657216.379287019</v>
      </c>
    </row>
    <row r="193" spans="1:16" ht="12.75" x14ac:dyDescent="0.2">
      <c r="A193" s="76" t="s">
        <v>361</v>
      </c>
      <c r="B193" s="45" t="s">
        <v>285</v>
      </c>
      <c r="C193" s="45" t="s">
        <v>362</v>
      </c>
      <c r="D193" s="46" t="s">
        <v>2162</v>
      </c>
      <c r="E193" s="51">
        <v>7314</v>
      </c>
      <c r="F193" s="54">
        <v>514553.56164957082</v>
      </c>
      <c r="G193" s="24">
        <f t="shared" si="10"/>
        <v>3763444749.9049611</v>
      </c>
      <c r="H193" s="96">
        <v>117691692</v>
      </c>
      <c r="I193" s="100">
        <v>1567497801</v>
      </c>
      <c r="J193" s="92"/>
      <c r="K193" s="42">
        <v>21746571</v>
      </c>
      <c r="L193" s="43">
        <v>31279298.814533506</v>
      </c>
      <c r="M193" s="44">
        <f t="shared" si="8"/>
        <v>2025229387.0899999</v>
      </c>
      <c r="N193" s="35">
        <v>215</v>
      </c>
      <c r="O193" s="33">
        <f t="shared" si="9"/>
        <v>110629015.75465773</v>
      </c>
      <c r="P193" s="36">
        <f t="shared" si="11"/>
        <v>27657253.938664433</v>
      </c>
    </row>
    <row r="194" spans="1:16" ht="12.75" x14ac:dyDescent="0.2">
      <c r="A194" s="76" t="s">
        <v>363</v>
      </c>
      <c r="B194" s="45" t="s">
        <v>285</v>
      </c>
      <c r="C194" s="45" t="s">
        <v>364</v>
      </c>
      <c r="D194" s="46" t="s">
        <v>2162</v>
      </c>
      <c r="E194" s="51">
        <v>12350</v>
      </c>
      <c r="F194" s="54">
        <v>491780.53261333663</v>
      </c>
      <c r="G194" s="24">
        <f t="shared" si="10"/>
        <v>6073489577.7747078</v>
      </c>
      <c r="H194" s="96">
        <v>195123416</v>
      </c>
      <c r="I194" s="100">
        <v>1946905347</v>
      </c>
      <c r="J194" s="92"/>
      <c r="K194" s="42">
        <v>24469645.707700573</v>
      </c>
      <c r="L194" s="43">
        <v>198419854.78005636</v>
      </c>
      <c r="M194" s="44">
        <f t="shared" si="8"/>
        <v>3708571314.29</v>
      </c>
      <c r="N194" s="35">
        <v>531</v>
      </c>
      <c r="O194" s="33">
        <f t="shared" si="9"/>
        <v>261135462.81768176</v>
      </c>
      <c r="P194" s="36">
        <f t="shared" si="11"/>
        <v>65283865.70442044</v>
      </c>
    </row>
    <row r="195" spans="1:16" ht="12.75" x14ac:dyDescent="0.2">
      <c r="A195" s="76" t="s">
        <v>365</v>
      </c>
      <c r="B195" s="45" t="s">
        <v>285</v>
      </c>
      <c r="C195" s="45" t="s">
        <v>366</v>
      </c>
      <c r="D195" s="46" t="s">
        <v>2162</v>
      </c>
      <c r="E195" s="51">
        <v>20158</v>
      </c>
      <c r="F195" s="54">
        <v>435768.57084406883</v>
      </c>
      <c r="G195" s="24">
        <f t="shared" si="10"/>
        <v>8784222851.0747395</v>
      </c>
      <c r="H195" s="96">
        <v>318166935</v>
      </c>
      <c r="I195" s="100">
        <v>3467293187</v>
      </c>
      <c r="J195" s="92"/>
      <c r="K195" s="42">
        <v>249534491</v>
      </c>
      <c r="L195" s="43">
        <v>402415119.55695695</v>
      </c>
      <c r="M195" s="44">
        <f t="shared" si="8"/>
        <v>4346813118.5200005</v>
      </c>
      <c r="N195" s="35">
        <v>784</v>
      </c>
      <c r="O195" s="33">
        <f t="shared" si="9"/>
        <v>341642559.54174995</v>
      </c>
      <c r="P195" s="36">
        <f t="shared" si="11"/>
        <v>85410639.885437489</v>
      </c>
    </row>
    <row r="196" spans="1:16" ht="12.75" x14ac:dyDescent="0.2">
      <c r="A196" s="76" t="s">
        <v>367</v>
      </c>
      <c r="B196" s="45" t="s">
        <v>285</v>
      </c>
      <c r="C196" s="45" t="s">
        <v>368</v>
      </c>
      <c r="D196" s="46" t="s">
        <v>2162</v>
      </c>
      <c r="E196" s="51">
        <v>36901</v>
      </c>
      <c r="F196" s="54">
        <v>506684.23744279495</v>
      </c>
      <c r="G196" s="24">
        <f t="shared" si="10"/>
        <v>18697155045.876575</v>
      </c>
      <c r="H196" s="96">
        <v>587051788</v>
      </c>
      <c r="I196" s="100">
        <v>7394885171</v>
      </c>
      <c r="J196" s="92">
        <f>VLOOKUP(A196,'CCF-2013-ESTIMADO'!$A$6:$R$227,18,FALSE)</f>
        <v>67807479.147394389</v>
      </c>
      <c r="K196" s="42">
        <v>216828302</v>
      </c>
      <c r="L196" s="43">
        <v>465481596.1414935</v>
      </c>
      <c r="M196" s="44">
        <f t="shared" si="8"/>
        <v>9965100709.5900002</v>
      </c>
      <c r="N196" s="35">
        <v>1565</v>
      </c>
      <c r="O196" s="33">
        <f t="shared" si="9"/>
        <v>792960831.59797406</v>
      </c>
      <c r="P196" s="36">
        <f t="shared" si="11"/>
        <v>198240207.89949352</v>
      </c>
    </row>
    <row r="197" spans="1:16" ht="12.75" x14ac:dyDescent="0.2">
      <c r="A197" s="76" t="s">
        <v>369</v>
      </c>
      <c r="B197" s="45" t="s">
        <v>285</v>
      </c>
      <c r="C197" s="45" t="s">
        <v>370</v>
      </c>
      <c r="D197" s="46" t="s">
        <v>2162</v>
      </c>
      <c r="E197" s="51">
        <v>10335</v>
      </c>
      <c r="F197" s="54">
        <v>507317.89174664114</v>
      </c>
      <c r="G197" s="24">
        <f t="shared" si="10"/>
        <v>5243130411.2015362</v>
      </c>
      <c r="H197" s="96">
        <v>165389246</v>
      </c>
      <c r="I197" s="100">
        <v>1998841208</v>
      </c>
      <c r="J197" s="92"/>
      <c r="K197" s="42">
        <v>177395249</v>
      </c>
      <c r="L197" s="43">
        <v>285248451.05263668</v>
      </c>
      <c r="M197" s="44">
        <f t="shared" ref="M197:M260" si="12">ROUND((G197)-(H197+I197+J197+K197+L197),2)</f>
        <v>2616256257.1500001</v>
      </c>
      <c r="N197" s="35">
        <v>367</v>
      </c>
      <c r="O197" s="33">
        <f t="shared" ref="O197:O260" si="13">+N197*F197</f>
        <v>186185666.27101728</v>
      </c>
      <c r="P197" s="36">
        <f t="shared" si="11"/>
        <v>46546416.567754321</v>
      </c>
    </row>
    <row r="198" spans="1:16" ht="12.75" x14ac:dyDescent="0.2">
      <c r="A198" s="76" t="s">
        <v>371</v>
      </c>
      <c r="B198" s="45" t="s">
        <v>285</v>
      </c>
      <c r="C198" s="45" t="s">
        <v>372</v>
      </c>
      <c r="D198" s="46" t="s">
        <v>2162</v>
      </c>
      <c r="E198" s="51">
        <v>19182</v>
      </c>
      <c r="F198" s="54">
        <v>477885.78875454108</v>
      </c>
      <c r="G198" s="24">
        <f t="shared" ref="G198:G261" si="14">+E198*F198</f>
        <v>9166805199.8896065</v>
      </c>
      <c r="H198" s="96">
        <v>304342729</v>
      </c>
      <c r="I198" s="100">
        <v>3645851432</v>
      </c>
      <c r="J198" s="92"/>
      <c r="K198" s="42">
        <v>37796935.849726222</v>
      </c>
      <c r="L198" s="43">
        <v>86839898.342049316</v>
      </c>
      <c r="M198" s="44">
        <f t="shared" si="12"/>
        <v>5091974204.6999998</v>
      </c>
      <c r="N198" s="35">
        <v>785</v>
      </c>
      <c r="O198" s="33">
        <f t="shared" si="13"/>
        <v>375140344.17231476</v>
      </c>
      <c r="P198" s="36">
        <f t="shared" ref="P198:P261" si="15">+O198*0.25</f>
        <v>93785086.043078691</v>
      </c>
    </row>
    <row r="199" spans="1:16" ht="12.75" x14ac:dyDescent="0.2">
      <c r="A199" s="76" t="s">
        <v>373</v>
      </c>
      <c r="B199" s="45" t="s">
        <v>285</v>
      </c>
      <c r="C199" s="45" t="s">
        <v>374</v>
      </c>
      <c r="D199" s="46" t="s">
        <v>2162</v>
      </c>
      <c r="E199" s="51">
        <v>9227</v>
      </c>
      <c r="F199" s="54">
        <v>522715.87242232607</v>
      </c>
      <c r="G199" s="24">
        <f t="shared" si="14"/>
        <v>4823099354.8408022</v>
      </c>
      <c r="H199" s="96">
        <v>144871214</v>
      </c>
      <c r="I199" s="100">
        <v>1863256439</v>
      </c>
      <c r="J199" s="92"/>
      <c r="K199" s="42">
        <v>136275277</v>
      </c>
      <c r="L199" s="43">
        <v>147070988.33694583</v>
      </c>
      <c r="M199" s="44">
        <f t="shared" si="12"/>
        <v>2531625436.5</v>
      </c>
      <c r="N199" s="35">
        <v>434</v>
      </c>
      <c r="O199" s="33">
        <f t="shared" si="13"/>
        <v>226858688.63128951</v>
      </c>
      <c r="P199" s="36">
        <f t="shared" si="15"/>
        <v>56714672.157822378</v>
      </c>
    </row>
    <row r="200" spans="1:16" ht="12.75" x14ac:dyDescent="0.2">
      <c r="A200" s="76" t="s">
        <v>375</v>
      </c>
      <c r="B200" s="45" t="s">
        <v>376</v>
      </c>
      <c r="C200" s="45" t="s">
        <v>377</v>
      </c>
      <c r="D200" s="46" t="s">
        <v>2162</v>
      </c>
      <c r="E200" s="51">
        <v>52075</v>
      </c>
      <c r="F200" s="54">
        <v>464761.39039826265</v>
      </c>
      <c r="G200" s="24">
        <f t="shared" si="14"/>
        <v>24202449404.989529</v>
      </c>
      <c r="H200" s="96">
        <v>827479795</v>
      </c>
      <c r="I200" s="100">
        <v>5625389046</v>
      </c>
      <c r="J200" s="92">
        <f>VLOOKUP(A200,'CCF-2013-ESTIMADO'!$A$6:$R$227,18,FALSE)</f>
        <v>477576732.36737072</v>
      </c>
      <c r="K200" s="42">
        <v>1790000000</v>
      </c>
      <c r="L200" s="43">
        <v>3163954748.1097693</v>
      </c>
      <c r="M200" s="44">
        <f t="shared" si="12"/>
        <v>12318049083.51</v>
      </c>
      <c r="N200" s="35">
        <v>1409</v>
      </c>
      <c r="O200" s="33">
        <f t="shared" si="13"/>
        <v>654848799.07115209</v>
      </c>
      <c r="P200" s="36">
        <f t="shared" si="15"/>
        <v>163712199.76778802</v>
      </c>
    </row>
    <row r="201" spans="1:16" ht="12.75" x14ac:dyDescent="0.2">
      <c r="A201" s="76" t="s">
        <v>378</v>
      </c>
      <c r="B201" s="45" t="s">
        <v>376</v>
      </c>
      <c r="C201" s="45" t="s">
        <v>379</v>
      </c>
      <c r="D201" s="46" t="s">
        <v>2162</v>
      </c>
      <c r="E201" s="51">
        <v>1549</v>
      </c>
      <c r="F201" s="54">
        <v>648294.41820546158</v>
      </c>
      <c r="G201" s="24">
        <f t="shared" si="14"/>
        <v>1004208053.8002599</v>
      </c>
      <c r="H201" s="96">
        <v>26662124</v>
      </c>
      <c r="I201" s="100">
        <v>263585981</v>
      </c>
      <c r="J201" s="92"/>
      <c r="K201" s="42">
        <v>3413778.4247440025</v>
      </c>
      <c r="L201" s="43">
        <v>0</v>
      </c>
      <c r="M201" s="44">
        <f t="shared" si="12"/>
        <v>710546170.38</v>
      </c>
      <c r="N201" s="35">
        <v>21</v>
      </c>
      <c r="O201" s="33">
        <f t="shared" si="13"/>
        <v>13614182.782314694</v>
      </c>
      <c r="P201" s="36">
        <f t="shared" si="15"/>
        <v>3403545.6955786734</v>
      </c>
    </row>
    <row r="202" spans="1:16" ht="12.75" x14ac:dyDescent="0.2">
      <c r="A202" s="76" t="s">
        <v>380</v>
      </c>
      <c r="B202" s="45" t="s">
        <v>376</v>
      </c>
      <c r="C202" s="45" t="s">
        <v>381</v>
      </c>
      <c r="D202" s="46" t="s">
        <v>2162</v>
      </c>
      <c r="E202" s="51">
        <v>14545</v>
      </c>
      <c r="F202" s="54">
        <v>507857.31989236176</v>
      </c>
      <c r="G202" s="24">
        <f t="shared" si="14"/>
        <v>7386784717.8344021</v>
      </c>
      <c r="H202" s="96">
        <v>239862104</v>
      </c>
      <c r="I202" s="100">
        <v>2310915979</v>
      </c>
      <c r="J202" s="92"/>
      <c r="K202" s="42">
        <v>69064514.50231877</v>
      </c>
      <c r="L202" s="43">
        <v>782495278.46020019</v>
      </c>
      <c r="M202" s="44">
        <f t="shared" si="12"/>
        <v>3984446841.8699999</v>
      </c>
      <c r="N202" s="35">
        <v>482</v>
      </c>
      <c r="O202" s="33">
        <f t="shared" si="13"/>
        <v>244787228.18811837</v>
      </c>
      <c r="P202" s="36">
        <f t="shared" si="15"/>
        <v>61196807.047029592</v>
      </c>
    </row>
    <row r="203" spans="1:16" ht="12.75" x14ac:dyDescent="0.2">
      <c r="A203" s="76" t="s">
        <v>382</v>
      </c>
      <c r="B203" s="45" t="s">
        <v>376</v>
      </c>
      <c r="C203" s="45" t="s">
        <v>383</v>
      </c>
      <c r="D203" s="46" t="s">
        <v>2162</v>
      </c>
      <c r="E203" s="51">
        <v>4038</v>
      </c>
      <c r="F203" s="54">
        <v>525137.75088154955</v>
      </c>
      <c r="G203" s="24">
        <f t="shared" si="14"/>
        <v>2120506238.0596972</v>
      </c>
      <c r="H203" s="96">
        <v>66340021</v>
      </c>
      <c r="I203" s="100">
        <v>625987980</v>
      </c>
      <c r="J203" s="92"/>
      <c r="K203" s="42">
        <v>57773188</v>
      </c>
      <c r="L203" s="43">
        <v>198325371.79739189</v>
      </c>
      <c r="M203" s="44">
        <f t="shared" si="12"/>
        <v>1172079677.26</v>
      </c>
      <c r="N203" s="35">
        <v>115</v>
      </c>
      <c r="O203" s="33">
        <f t="shared" si="13"/>
        <v>60390841.351378195</v>
      </c>
      <c r="P203" s="36">
        <f t="shared" si="15"/>
        <v>15097710.337844549</v>
      </c>
    </row>
    <row r="204" spans="1:16" ht="12.75" x14ac:dyDescent="0.2">
      <c r="A204" s="76" t="s">
        <v>384</v>
      </c>
      <c r="B204" s="45" t="s">
        <v>376</v>
      </c>
      <c r="C204" s="45" t="s">
        <v>385</v>
      </c>
      <c r="D204" s="46" t="s">
        <v>2162</v>
      </c>
      <c r="E204" s="51">
        <v>5868</v>
      </c>
      <c r="F204" s="54">
        <v>554431.37533032137</v>
      </c>
      <c r="G204" s="24">
        <f t="shared" si="14"/>
        <v>3253403310.4383259</v>
      </c>
      <c r="H204" s="96">
        <v>91773327</v>
      </c>
      <c r="I204" s="100">
        <v>868661734</v>
      </c>
      <c r="J204" s="92">
        <f>VLOOKUP(A204,'CCF-2013-ESTIMADO'!$A$6:$R$227,18,FALSE)</f>
        <v>67047069.2386555</v>
      </c>
      <c r="K204" s="42">
        <v>35932597</v>
      </c>
      <c r="L204" s="43">
        <v>62281149.885369785</v>
      </c>
      <c r="M204" s="44">
        <f t="shared" si="12"/>
        <v>2127707433.3099999</v>
      </c>
      <c r="N204" s="35">
        <v>99</v>
      </c>
      <c r="O204" s="33">
        <f t="shared" si="13"/>
        <v>54888706.157701813</v>
      </c>
      <c r="P204" s="36">
        <f t="shared" si="15"/>
        <v>13722176.539425453</v>
      </c>
    </row>
    <row r="205" spans="1:16" ht="12.75" x14ac:dyDescent="0.2">
      <c r="A205" s="76" t="s">
        <v>386</v>
      </c>
      <c r="B205" s="45" t="s">
        <v>376</v>
      </c>
      <c r="C205" s="45" t="s">
        <v>387</v>
      </c>
      <c r="D205" s="46" t="s">
        <v>2162</v>
      </c>
      <c r="E205" s="51">
        <v>1620</v>
      </c>
      <c r="F205" s="54">
        <v>618150.54712500004</v>
      </c>
      <c r="G205" s="24">
        <f t="shared" si="14"/>
        <v>1001403886.3425001</v>
      </c>
      <c r="H205" s="96">
        <v>25675836</v>
      </c>
      <c r="I205" s="100">
        <v>269101294</v>
      </c>
      <c r="J205" s="92">
        <f>VLOOKUP(A205,'CCF-2013-ESTIMADO'!$A$6:$R$227,18,FALSE)</f>
        <v>20695124.609700002</v>
      </c>
      <c r="K205" s="42">
        <v>3241083.5035663457</v>
      </c>
      <c r="L205" s="43">
        <v>0</v>
      </c>
      <c r="M205" s="44">
        <f t="shared" si="12"/>
        <v>682690548.23000002</v>
      </c>
      <c r="N205" s="35">
        <v>54</v>
      </c>
      <c r="O205" s="33">
        <f t="shared" si="13"/>
        <v>33380129.544750001</v>
      </c>
      <c r="P205" s="36">
        <f t="shared" si="15"/>
        <v>8345032.3861875003</v>
      </c>
    </row>
    <row r="206" spans="1:16" ht="12.75" x14ac:dyDescent="0.2">
      <c r="A206" s="76" t="s">
        <v>388</v>
      </c>
      <c r="B206" s="45" t="s">
        <v>376</v>
      </c>
      <c r="C206" s="45" t="s">
        <v>389</v>
      </c>
      <c r="D206" s="46" t="s">
        <v>2162</v>
      </c>
      <c r="E206" s="51">
        <v>1439</v>
      </c>
      <c r="F206" s="54">
        <v>680381.71089385473</v>
      </c>
      <c r="G206" s="24">
        <f t="shared" si="14"/>
        <v>979069281.97625697</v>
      </c>
      <c r="H206" s="96">
        <v>23509235</v>
      </c>
      <c r="I206" s="100">
        <v>266803247</v>
      </c>
      <c r="J206" s="92"/>
      <c r="K206" s="42">
        <v>3000381.5080142021</v>
      </c>
      <c r="L206" s="43">
        <v>0</v>
      </c>
      <c r="M206" s="44">
        <f t="shared" si="12"/>
        <v>685756418.47000003</v>
      </c>
      <c r="N206" s="35">
        <v>31</v>
      </c>
      <c r="O206" s="33">
        <f t="shared" si="13"/>
        <v>21091833.037709497</v>
      </c>
      <c r="P206" s="36">
        <f t="shared" si="15"/>
        <v>5272958.2594273742</v>
      </c>
    </row>
    <row r="207" spans="1:16" ht="12.75" x14ac:dyDescent="0.2">
      <c r="A207" s="76" t="s">
        <v>390</v>
      </c>
      <c r="B207" s="45" t="s">
        <v>376</v>
      </c>
      <c r="C207" s="45" t="s">
        <v>391</v>
      </c>
      <c r="D207" s="46" t="s">
        <v>2162</v>
      </c>
      <c r="E207" s="51">
        <v>5014</v>
      </c>
      <c r="F207" s="54">
        <v>636770.39011651266</v>
      </c>
      <c r="G207" s="24">
        <f t="shared" si="14"/>
        <v>3192766736.0441947</v>
      </c>
      <c r="H207" s="96">
        <v>84529766</v>
      </c>
      <c r="I207" s="100">
        <v>861307984</v>
      </c>
      <c r="J207" s="92"/>
      <c r="K207" s="42">
        <v>10714204.685102267</v>
      </c>
      <c r="L207" s="43">
        <v>0</v>
      </c>
      <c r="M207" s="44">
        <f t="shared" si="12"/>
        <v>2236214781.3600001</v>
      </c>
      <c r="N207" s="35">
        <v>159</v>
      </c>
      <c r="O207" s="33">
        <f t="shared" si="13"/>
        <v>101246492.02852552</v>
      </c>
      <c r="P207" s="36">
        <f t="shared" si="15"/>
        <v>25311623.007131379</v>
      </c>
    </row>
    <row r="208" spans="1:16" ht="12.75" x14ac:dyDescent="0.2">
      <c r="A208" s="76" t="s">
        <v>392</v>
      </c>
      <c r="B208" s="45" t="s">
        <v>376</v>
      </c>
      <c r="C208" s="45" t="s">
        <v>393</v>
      </c>
      <c r="D208" s="46" t="s">
        <v>2162</v>
      </c>
      <c r="E208" s="51">
        <v>4131</v>
      </c>
      <c r="F208" s="54">
        <v>589929.90696661826</v>
      </c>
      <c r="G208" s="24">
        <f t="shared" si="14"/>
        <v>2437000445.6791</v>
      </c>
      <c r="H208" s="96">
        <v>63607517</v>
      </c>
      <c r="I208" s="100">
        <v>718599271</v>
      </c>
      <c r="J208" s="92">
        <f>VLOOKUP(A208,'CCF-2013-ESTIMADO'!$A$6:$R$227,18,FALSE)</f>
        <v>68803427.544451714</v>
      </c>
      <c r="K208" s="42">
        <v>38323073</v>
      </c>
      <c r="L208" s="43">
        <v>143064222.21556854</v>
      </c>
      <c r="M208" s="44">
        <f t="shared" si="12"/>
        <v>1404602934.9200001</v>
      </c>
      <c r="N208" s="35">
        <v>52</v>
      </c>
      <c r="O208" s="33">
        <f t="shared" si="13"/>
        <v>30676355.16226415</v>
      </c>
      <c r="P208" s="36">
        <f t="shared" si="15"/>
        <v>7669088.7905660374</v>
      </c>
    </row>
    <row r="209" spans="1:16" ht="12.75" x14ac:dyDescent="0.2">
      <c r="A209" s="76" t="s">
        <v>394</v>
      </c>
      <c r="B209" s="45" t="s">
        <v>376</v>
      </c>
      <c r="C209" s="45" t="s">
        <v>39</v>
      </c>
      <c r="D209" s="46" t="s">
        <v>2162</v>
      </c>
      <c r="E209" s="51">
        <v>2014</v>
      </c>
      <c r="F209" s="54">
        <v>564708.09889447247</v>
      </c>
      <c r="G209" s="24">
        <f t="shared" si="14"/>
        <v>1137322111.1734676</v>
      </c>
      <c r="H209" s="96">
        <v>33808673</v>
      </c>
      <c r="I209" s="100">
        <v>405835085</v>
      </c>
      <c r="J209" s="92"/>
      <c r="K209" s="42">
        <v>31302657</v>
      </c>
      <c r="L209" s="43">
        <v>75291449.870059162</v>
      </c>
      <c r="M209" s="44">
        <f t="shared" si="12"/>
        <v>591084246.29999995</v>
      </c>
      <c r="N209" s="35">
        <v>62</v>
      </c>
      <c r="O209" s="33">
        <f t="shared" si="13"/>
        <v>35011902.131457292</v>
      </c>
      <c r="P209" s="36">
        <f t="shared" si="15"/>
        <v>8752975.5328643229</v>
      </c>
    </row>
    <row r="210" spans="1:16" ht="12.75" x14ac:dyDescent="0.2">
      <c r="A210" s="76" t="s">
        <v>395</v>
      </c>
      <c r="B210" s="45" t="s">
        <v>376</v>
      </c>
      <c r="C210" s="45" t="s">
        <v>396</v>
      </c>
      <c r="D210" s="46" t="s">
        <v>2162</v>
      </c>
      <c r="E210" s="51">
        <v>4311</v>
      </c>
      <c r="F210" s="54">
        <v>584889.7926426077</v>
      </c>
      <c r="G210" s="24">
        <f t="shared" si="14"/>
        <v>2521459896.0822816</v>
      </c>
      <c r="H210" s="96">
        <v>72047559</v>
      </c>
      <c r="I210" s="100">
        <v>794434819</v>
      </c>
      <c r="J210" s="92"/>
      <c r="K210" s="42">
        <v>8878709.1953699775</v>
      </c>
      <c r="L210" s="43">
        <v>0</v>
      </c>
      <c r="M210" s="44">
        <f t="shared" si="12"/>
        <v>1646098808.8900001</v>
      </c>
      <c r="N210" s="35">
        <v>87</v>
      </c>
      <c r="O210" s="33">
        <f t="shared" si="13"/>
        <v>50885411.959906869</v>
      </c>
      <c r="P210" s="36">
        <f t="shared" si="15"/>
        <v>12721352.989976717</v>
      </c>
    </row>
    <row r="211" spans="1:16" ht="12.75" x14ac:dyDescent="0.2">
      <c r="A211" s="76" t="s">
        <v>397</v>
      </c>
      <c r="B211" s="45" t="s">
        <v>376</v>
      </c>
      <c r="C211" s="45" t="s">
        <v>398</v>
      </c>
      <c r="D211" s="46" t="s">
        <v>2162</v>
      </c>
      <c r="E211" s="51">
        <v>529</v>
      </c>
      <c r="F211" s="54">
        <v>632199.77879656164</v>
      </c>
      <c r="G211" s="24">
        <f t="shared" si="14"/>
        <v>334433682.98338109</v>
      </c>
      <c r="H211" s="96">
        <v>8553222</v>
      </c>
      <c r="I211" s="100">
        <v>100884260</v>
      </c>
      <c r="J211" s="92"/>
      <c r="K211" s="42">
        <v>1077321.2499376002</v>
      </c>
      <c r="L211" s="43">
        <v>0</v>
      </c>
      <c r="M211" s="44">
        <f t="shared" si="12"/>
        <v>223918879.72999999</v>
      </c>
      <c r="N211" s="35">
        <v>20</v>
      </c>
      <c r="O211" s="33">
        <f t="shared" si="13"/>
        <v>12643995.575931232</v>
      </c>
      <c r="P211" s="36">
        <f t="shared" si="15"/>
        <v>3160998.8939828081</v>
      </c>
    </row>
    <row r="212" spans="1:16" ht="12.75" x14ac:dyDescent="0.2">
      <c r="A212" s="76" t="s">
        <v>399</v>
      </c>
      <c r="B212" s="45" t="s">
        <v>376</v>
      </c>
      <c r="C212" s="45" t="s">
        <v>47</v>
      </c>
      <c r="D212" s="46" t="s">
        <v>2162</v>
      </c>
      <c r="E212" s="51">
        <v>2958</v>
      </c>
      <c r="F212" s="54">
        <v>586003.02295415965</v>
      </c>
      <c r="G212" s="24">
        <f t="shared" si="14"/>
        <v>1733396941.8984044</v>
      </c>
      <c r="H212" s="96">
        <v>49249745</v>
      </c>
      <c r="I212" s="100">
        <v>553829307</v>
      </c>
      <c r="J212" s="92">
        <f>VLOOKUP(A212,'CCF-2013-ESTIMADO'!$A$6:$R$227,18,FALSE)</f>
        <v>24283562.662747666</v>
      </c>
      <c r="K212" s="42">
        <v>21531157</v>
      </c>
      <c r="L212" s="43">
        <v>88998798.686120778</v>
      </c>
      <c r="M212" s="44">
        <f t="shared" si="12"/>
        <v>995504371.54999995</v>
      </c>
      <c r="N212" s="35">
        <v>74</v>
      </c>
      <c r="O212" s="33">
        <f t="shared" si="13"/>
        <v>43364223.698607817</v>
      </c>
      <c r="P212" s="36">
        <f t="shared" si="15"/>
        <v>10841055.924651954</v>
      </c>
    </row>
    <row r="213" spans="1:16" ht="12.75" x14ac:dyDescent="0.2">
      <c r="A213" s="76" t="s">
        <v>400</v>
      </c>
      <c r="B213" s="45" t="s">
        <v>376</v>
      </c>
      <c r="C213" s="45" t="s">
        <v>401</v>
      </c>
      <c r="D213" s="46" t="s">
        <v>2162</v>
      </c>
      <c r="E213" s="51">
        <v>2694</v>
      </c>
      <c r="F213" s="54">
        <v>579637.52024260804</v>
      </c>
      <c r="G213" s="24">
        <f t="shared" si="14"/>
        <v>1561543479.533586</v>
      </c>
      <c r="H213" s="96">
        <v>40276137</v>
      </c>
      <c r="I213" s="100">
        <v>508098173</v>
      </c>
      <c r="J213" s="92">
        <f>VLOOKUP(A213,'CCF-2013-ESTIMADO'!$A$6:$R$227,18,FALSE)</f>
        <v>30434003.722899999</v>
      </c>
      <c r="K213" s="42">
        <v>5307267.0741040474</v>
      </c>
      <c r="L213" s="43">
        <v>136196758.09520152</v>
      </c>
      <c r="M213" s="44">
        <f t="shared" si="12"/>
        <v>841231140.63999999</v>
      </c>
      <c r="N213" s="35">
        <v>88</v>
      </c>
      <c r="O213" s="33">
        <f t="shared" si="13"/>
        <v>51008101.78134951</v>
      </c>
      <c r="P213" s="36">
        <f t="shared" si="15"/>
        <v>12752025.445337377</v>
      </c>
    </row>
    <row r="214" spans="1:16" ht="12.75" x14ac:dyDescent="0.2">
      <c r="A214" s="76" t="s">
        <v>402</v>
      </c>
      <c r="B214" s="45" t="s">
        <v>376</v>
      </c>
      <c r="C214" s="45" t="s">
        <v>403</v>
      </c>
      <c r="D214" s="46" t="s">
        <v>2162</v>
      </c>
      <c r="E214" s="51">
        <v>2321</v>
      </c>
      <c r="F214" s="54">
        <v>629435.26187513419</v>
      </c>
      <c r="G214" s="24">
        <f t="shared" si="14"/>
        <v>1460919242.8121865</v>
      </c>
      <c r="H214" s="96">
        <v>38400572</v>
      </c>
      <c r="I214" s="100">
        <v>338732115</v>
      </c>
      <c r="J214" s="92"/>
      <c r="K214" s="42">
        <v>6910112</v>
      </c>
      <c r="L214" s="43">
        <v>61237304.196892858</v>
      </c>
      <c r="M214" s="44">
        <f t="shared" si="12"/>
        <v>1015639139.62</v>
      </c>
      <c r="N214" s="35">
        <v>41</v>
      </c>
      <c r="O214" s="33">
        <f t="shared" si="13"/>
        <v>25806845.736880504</v>
      </c>
      <c r="P214" s="36">
        <f t="shared" si="15"/>
        <v>6451711.4342201259</v>
      </c>
    </row>
    <row r="215" spans="1:16" ht="12.75" x14ac:dyDescent="0.2">
      <c r="A215" s="76" t="s">
        <v>404</v>
      </c>
      <c r="B215" s="45" t="s">
        <v>376</v>
      </c>
      <c r="C215" s="45" t="s">
        <v>405</v>
      </c>
      <c r="D215" s="46" t="s">
        <v>2162</v>
      </c>
      <c r="E215" s="51">
        <v>2494</v>
      </c>
      <c r="F215" s="54">
        <v>656822.36893437686</v>
      </c>
      <c r="G215" s="24">
        <f t="shared" si="14"/>
        <v>1638114988.1223359</v>
      </c>
      <c r="H215" s="96">
        <v>41472619</v>
      </c>
      <c r="I215" s="100">
        <v>477534149</v>
      </c>
      <c r="J215" s="92"/>
      <c r="K215" s="42">
        <v>62072249</v>
      </c>
      <c r="L215" s="43">
        <v>118662619.55116051</v>
      </c>
      <c r="M215" s="44">
        <f t="shared" si="12"/>
        <v>938373351.57000005</v>
      </c>
      <c r="N215" s="35">
        <v>70</v>
      </c>
      <c r="O215" s="33">
        <f t="shared" si="13"/>
        <v>45977565.82540638</v>
      </c>
      <c r="P215" s="36">
        <f t="shared" si="15"/>
        <v>11494391.456351595</v>
      </c>
    </row>
    <row r="216" spans="1:16" ht="12.75" x14ac:dyDescent="0.2">
      <c r="A216" s="76" t="s">
        <v>406</v>
      </c>
      <c r="B216" s="45" t="s">
        <v>376</v>
      </c>
      <c r="C216" s="45" t="s">
        <v>407</v>
      </c>
      <c r="D216" s="46" t="s">
        <v>2162</v>
      </c>
      <c r="E216" s="51">
        <v>28948</v>
      </c>
      <c r="F216" s="54">
        <v>486464.55099958356</v>
      </c>
      <c r="G216" s="24">
        <f t="shared" si="14"/>
        <v>14082175822.335945</v>
      </c>
      <c r="H216" s="96">
        <v>442584791</v>
      </c>
      <c r="I216" s="100">
        <v>4815787117</v>
      </c>
      <c r="J216" s="92">
        <f>VLOOKUP(A216,'CCF-2013-ESTIMADO'!$A$6:$R$227,18,FALSE)</f>
        <v>367689793.1482076</v>
      </c>
      <c r="K216" s="42">
        <v>535600000</v>
      </c>
      <c r="L216" s="43">
        <v>1632616511.864712</v>
      </c>
      <c r="M216" s="44">
        <f t="shared" si="12"/>
        <v>6287897609.3199997</v>
      </c>
      <c r="N216" s="35">
        <v>1007</v>
      </c>
      <c r="O216" s="33">
        <f t="shared" si="13"/>
        <v>489869802.85658067</v>
      </c>
      <c r="P216" s="36">
        <f t="shared" si="15"/>
        <v>122467450.71414517</v>
      </c>
    </row>
    <row r="217" spans="1:16" ht="12.75" x14ac:dyDescent="0.2">
      <c r="A217" s="76" t="s">
        <v>408</v>
      </c>
      <c r="B217" s="45" t="s">
        <v>376</v>
      </c>
      <c r="C217" s="45" t="s">
        <v>409</v>
      </c>
      <c r="D217" s="46" t="s">
        <v>2162</v>
      </c>
      <c r="E217" s="51">
        <v>3866</v>
      </c>
      <c r="F217" s="54">
        <v>612990.75433932757</v>
      </c>
      <c r="G217" s="24">
        <f t="shared" si="14"/>
        <v>2369822256.2758403</v>
      </c>
      <c r="H217" s="96">
        <v>65143540</v>
      </c>
      <c r="I217" s="100">
        <v>632192707</v>
      </c>
      <c r="J217" s="92"/>
      <c r="K217" s="42">
        <v>28504238</v>
      </c>
      <c r="L217" s="43">
        <v>155789296.64768729</v>
      </c>
      <c r="M217" s="44">
        <f t="shared" si="12"/>
        <v>1488192474.6300001</v>
      </c>
      <c r="N217" s="35">
        <v>156</v>
      </c>
      <c r="O217" s="33">
        <f t="shared" si="13"/>
        <v>95626557.676935107</v>
      </c>
      <c r="P217" s="36">
        <f t="shared" si="15"/>
        <v>23906639.419233777</v>
      </c>
    </row>
    <row r="218" spans="1:16" ht="12.75" x14ac:dyDescent="0.2">
      <c r="A218" s="76" t="s">
        <v>410</v>
      </c>
      <c r="B218" s="45" t="s">
        <v>376</v>
      </c>
      <c r="C218" s="45" t="s">
        <v>411</v>
      </c>
      <c r="D218" s="46" t="s">
        <v>2162</v>
      </c>
      <c r="E218" s="51">
        <v>9055</v>
      </c>
      <c r="F218" s="54">
        <v>566256.56152257626</v>
      </c>
      <c r="G218" s="24">
        <f t="shared" si="14"/>
        <v>5127453164.5869284</v>
      </c>
      <c r="H218" s="96">
        <v>145517960</v>
      </c>
      <c r="I218" s="100">
        <v>1648389053</v>
      </c>
      <c r="J218" s="92"/>
      <c r="K218" s="42">
        <v>60000000</v>
      </c>
      <c r="L218" s="43">
        <v>285776348.97063738</v>
      </c>
      <c r="M218" s="44">
        <f t="shared" si="12"/>
        <v>2987769802.6199999</v>
      </c>
      <c r="N218" s="35">
        <v>309</v>
      </c>
      <c r="O218" s="33">
        <f t="shared" si="13"/>
        <v>174973277.51047605</v>
      </c>
      <c r="P218" s="36">
        <f t="shared" si="15"/>
        <v>43743319.377619013</v>
      </c>
    </row>
    <row r="219" spans="1:16" ht="12.75" x14ac:dyDescent="0.2">
      <c r="A219" s="76" t="s">
        <v>412</v>
      </c>
      <c r="B219" s="45" t="s">
        <v>376</v>
      </c>
      <c r="C219" s="45" t="s">
        <v>413</v>
      </c>
      <c r="D219" s="46" t="s">
        <v>2162</v>
      </c>
      <c r="E219" s="51">
        <v>5173</v>
      </c>
      <c r="F219" s="54">
        <v>507676.58340104471</v>
      </c>
      <c r="G219" s="24">
        <f t="shared" si="14"/>
        <v>2626210965.9336042</v>
      </c>
      <c r="H219" s="96">
        <v>86178969</v>
      </c>
      <c r="I219" s="100">
        <v>923814860</v>
      </c>
      <c r="J219" s="92"/>
      <c r="K219" s="42">
        <v>103699894</v>
      </c>
      <c r="L219" s="43">
        <v>223123468.79296944</v>
      </c>
      <c r="M219" s="44">
        <f t="shared" si="12"/>
        <v>1289393774.1400001</v>
      </c>
      <c r="N219" s="35">
        <v>122</v>
      </c>
      <c r="O219" s="33">
        <f t="shared" si="13"/>
        <v>61936543.174927458</v>
      </c>
      <c r="P219" s="36">
        <f t="shared" si="15"/>
        <v>15484135.793731865</v>
      </c>
    </row>
    <row r="220" spans="1:16" ht="12.75" x14ac:dyDescent="0.2">
      <c r="A220" s="76" t="s">
        <v>414</v>
      </c>
      <c r="B220" s="45" t="s">
        <v>376</v>
      </c>
      <c r="C220" s="45" t="s">
        <v>415</v>
      </c>
      <c r="D220" s="46" t="s">
        <v>2162</v>
      </c>
      <c r="E220" s="51">
        <v>2276</v>
      </c>
      <c r="F220" s="54">
        <v>555120.71025299595</v>
      </c>
      <c r="G220" s="24">
        <f t="shared" si="14"/>
        <v>1263454736.5358188</v>
      </c>
      <c r="H220" s="96">
        <v>37284935</v>
      </c>
      <c r="I220" s="100">
        <v>390438171</v>
      </c>
      <c r="J220" s="92"/>
      <c r="K220" s="42">
        <v>24403661</v>
      </c>
      <c r="L220" s="43">
        <v>29655967.121589962</v>
      </c>
      <c r="M220" s="44">
        <f t="shared" si="12"/>
        <v>781672002.40999997</v>
      </c>
      <c r="N220" s="35">
        <v>94</v>
      </c>
      <c r="O220" s="33">
        <f t="shared" si="13"/>
        <v>52181346.763781622</v>
      </c>
      <c r="P220" s="36">
        <f t="shared" si="15"/>
        <v>13045336.690945406</v>
      </c>
    </row>
    <row r="221" spans="1:16" ht="12.75" x14ac:dyDescent="0.2">
      <c r="A221" s="76" t="s">
        <v>416</v>
      </c>
      <c r="B221" s="45" t="s">
        <v>376</v>
      </c>
      <c r="C221" s="45" t="s">
        <v>417</v>
      </c>
      <c r="D221" s="46" t="s">
        <v>2162</v>
      </c>
      <c r="E221" s="51">
        <v>3847</v>
      </c>
      <c r="F221" s="54">
        <v>559750.70664581703</v>
      </c>
      <c r="G221" s="24">
        <f t="shared" si="14"/>
        <v>2153360968.4664583</v>
      </c>
      <c r="H221" s="96">
        <v>61537928</v>
      </c>
      <c r="I221" s="100">
        <v>655402980</v>
      </c>
      <c r="J221" s="92">
        <f>VLOOKUP(A221,'CCF-2013-ESTIMADO'!$A$6:$R$227,18,FALSE)</f>
        <v>64145259.863861762</v>
      </c>
      <c r="K221" s="42">
        <v>57073280</v>
      </c>
      <c r="L221" s="43">
        <v>133149227.41033365</v>
      </c>
      <c r="M221" s="44">
        <f t="shared" si="12"/>
        <v>1182052293.1900001</v>
      </c>
      <c r="N221" s="35">
        <v>57</v>
      </c>
      <c r="O221" s="33">
        <f t="shared" si="13"/>
        <v>31905790.27881157</v>
      </c>
      <c r="P221" s="36">
        <f t="shared" si="15"/>
        <v>7976447.5697028926</v>
      </c>
    </row>
    <row r="222" spans="1:16" ht="12.75" x14ac:dyDescent="0.2">
      <c r="A222" s="76" t="s">
        <v>418</v>
      </c>
      <c r="B222" s="45" t="s">
        <v>376</v>
      </c>
      <c r="C222" s="45" t="s">
        <v>419</v>
      </c>
      <c r="D222" s="46" t="s">
        <v>2162</v>
      </c>
      <c r="E222" s="51">
        <v>7356</v>
      </c>
      <c r="F222" s="54">
        <v>543241.08408252499</v>
      </c>
      <c r="G222" s="24">
        <f t="shared" si="14"/>
        <v>3996081414.511054</v>
      </c>
      <c r="H222" s="96">
        <v>123706435</v>
      </c>
      <c r="I222" s="100">
        <v>1151321505</v>
      </c>
      <c r="J222" s="92"/>
      <c r="K222" s="42">
        <v>86843257</v>
      </c>
      <c r="L222" s="43">
        <v>326464681.21418858</v>
      </c>
      <c r="M222" s="44">
        <f t="shared" si="12"/>
        <v>2307745536.3000002</v>
      </c>
      <c r="N222" s="35">
        <v>173</v>
      </c>
      <c r="O222" s="33">
        <f t="shared" si="13"/>
        <v>93980707.546276823</v>
      </c>
      <c r="P222" s="36">
        <f t="shared" si="15"/>
        <v>23495176.886569206</v>
      </c>
    </row>
    <row r="223" spans="1:16" ht="12.75" x14ac:dyDescent="0.2">
      <c r="A223" s="76" t="s">
        <v>420</v>
      </c>
      <c r="B223" s="45" t="s">
        <v>376</v>
      </c>
      <c r="C223" s="45" t="s">
        <v>421</v>
      </c>
      <c r="D223" s="46" t="s">
        <v>2162</v>
      </c>
      <c r="E223" s="51">
        <v>3247</v>
      </c>
      <c r="F223" s="54">
        <v>583453.96018015221</v>
      </c>
      <c r="G223" s="24">
        <f t="shared" si="14"/>
        <v>1894475008.7049541</v>
      </c>
      <c r="H223" s="96">
        <v>54876440</v>
      </c>
      <c r="I223" s="100">
        <v>601858487</v>
      </c>
      <c r="J223" s="92"/>
      <c r="K223" s="42">
        <v>7029024.8614921728</v>
      </c>
      <c r="L223" s="43">
        <v>0</v>
      </c>
      <c r="M223" s="44">
        <f t="shared" si="12"/>
        <v>1230711056.8399999</v>
      </c>
      <c r="N223" s="35">
        <v>98</v>
      </c>
      <c r="O223" s="33">
        <f t="shared" si="13"/>
        <v>57178488.097654916</v>
      </c>
      <c r="P223" s="36">
        <f t="shared" si="15"/>
        <v>14294622.024413729</v>
      </c>
    </row>
    <row r="224" spans="1:16" ht="12.75" x14ac:dyDescent="0.2">
      <c r="A224" s="76" t="s">
        <v>422</v>
      </c>
      <c r="B224" s="45" t="s">
        <v>376</v>
      </c>
      <c r="C224" s="45" t="s">
        <v>423</v>
      </c>
      <c r="D224" s="46" t="s">
        <v>2162</v>
      </c>
      <c r="E224" s="51">
        <v>1210</v>
      </c>
      <c r="F224" s="54">
        <v>604382.73278553819</v>
      </c>
      <c r="G224" s="24">
        <f t="shared" si="14"/>
        <v>731303106.67050123</v>
      </c>
      <c r="H224" s="96">
        <v>18238251</v>
      </c>
      <c r="I224" s="100">
        <v>204296371</v>
      </c>
      <c r="J224" s="92"/>
      <c r="K224" s="42">
        <v>2341763.525245409</v>
      </c>
      <c r="L224" s="43">
        <v>3369323.1306664227</v>
      </c>
      <c r="M224" s="44">
        <f t="shared" si="12"/>
        <v>503057398.00999999</v>
      </c>
      <c r="N224" s="35">
        <v>25</v>
      </c>
      <c r="O224" s="33">
        <f t="shared" si="13"/>
        <v>15109568.319638455</v>
      </c>
      <c r="P224" s="36">
        <f t="shared" si="15"/>
        <v>3777392.0799096138</v>
      </c>
    </row>
    <row r="225" spans="1:16" ht="12.75" x14ac:dyDescent="0.2">
      <c r="A225" s="76" t="s">
        <v>424</v>
      </c>
      <c r="B225" s="45" t="s">
        <v>376</v>
      </c>
      <c r="C225" s="45" t="s">
        <v>425</v>
      </c>
      <c r="D225" s="46" t="s">
        <v>2162</v>
      </c>
      <c r="E225" s="51">
        <v>2699</v>
      </c>
      <c r="F225" s="54">
        <v>592008.75263456092</v>
      </c>
      <c r="G225" s="24">
        <f t="shared" si="14"/>
        <v>1597831623.3606799</v>
      </c>
      <c r="H225" s="96">
        <v>44237460</v>
      </c>
      <c r="I225" s="100">
        <v>468341961</v>
      </c>
      <c r="J225" s="92"/>
      <c r="K225" s="42">
        <v>13013705</v>
      </c>
      <c r="L225" s="43">
        <v>14243625.396144679</v>
      </c>
      <c r="M225" s="44">
        <f t="shared" si="12"/>
        <v>1057994871.96</v>
      </c>
      <c r="N225" s="35">
        <v>78</v>
      </c>
      <c r="O225" s="33">
        <f t="shared" si="13"/>
        <v>46176682.705495752</v>
      </c>
      <c r="P225" s="36">
        <f t="shared" si="15"/>
        <v>11544170.676373938</v>
      </c>
    </row>
    <row r="226" spans="1:16" ht="12.75" x14ac:dyDescent="0.2">
      <c r="A226" s="76" t="s">
        <v>426</v>
      </c>
      <c r="B226" s="45" t="s">
        <v>376</v>
      </c>
      <c r="C226" s="45" t="s">
        <v>427</v>
      </c>
      <c r="D226" s="46" t="s">
        <v>2162</v>
      </c>
      <c r="E226" s="51">
        <v>6594</v>
      </c>
      <c r="F226" s="54">
        <v>454030.82032176125</v>
      </c>
      <c r="G226" s="24">
        <f t="shared" si="14"/>
        <v>2993879229.2016935</v>
      </c>
      <c r="H226" s="96">
        <v>102590162</v>
      </c>
      <c r="I226" s="100">
        <v>1370555181</v>
      </c>
      <c r="J226" s="92"/>
      <c r="K226" s="42">
        <v>15617911</v>
      </c>
      <c r="L226" s="43">
        <v>71336327.759656012</v>
      </c>
      <c r="M226" s="44">
        <f t="shared" si="12"/>
        <v>1433779647.4400001</v>
      </c>
      <c r="N226" s="35">
        <v>139</v>
      </c>
      <c r="O226" s="33">
        <f t="shared" si="13"/>
        <v>63110284.024724811</v>
      </c>
      <c r="P226" s="36">
        <f t="shared" si="15"/>
        <v>15777571.006181203</v>
      </c>
    </row>
    <row r="227" spans="1:16" ht="12.75" x14ac:dyDescent="0.2">
      <c r="A227" s="76" t="s">
        <v>428</v>
      </c>
      <c r="B227" s="45" t="s">
        <v>376</v>
      </c>
      <c r="C227" s="45" t="s">
        <v>429</v>
      </c>
      <c r="D227" s="46" t="s">
        <v>2162</v>
      </c>
      <c r="E227" s="51">
        <v>3306</v>
      </c>
      <c r="F227" s="54">
        <v>498646.07944996184</v>
      </c>
      <c r="G227" s="24">
        <f t="shared" si="14"/>
        <v>1648523938.6615739</v>
      </c>
      <c r="H227" s="96">
        <v>51513358</v>
      </c>
      <c r="I227" s="100">
        <v>590138448</v>
      </c>
      <c r="J227" s="92"/>
      <c r="K227" s="42">
        <v>71000000</v>
      </c>
      <c r="L227" s="43">
        <v>157608423.87792385</v>
      </c>
      <c r="M227" s="44">
        <f t="shared" si="12"/>
        <v>778263708.77999997</v>
      </c>
      <c r="N227" s="35">
        <v>136</v>
      </c>
      <c r="O227" s="33">
        <f t="shared" si="13"/>
        <v>67815866.80519481</v>
      </c>
      <c r="P227" s="36">
        <f t="shared" si="15"/>
        <v>16953966.701298703</v>
      </c>
    </row>
    <row r="228" spans="1:16" ht="12.75" x14ac:dyDescent="0.2">
      <c r="A228" s="76" t="s">
        <v>430</v>
      </c>
      <c r="B228" s="45" t="s">
        <v>376</v>
      </c>
      <c r="C228" s="45" t="s">
        <v>431</v>
      </c>
      <c r="D228" s="46" t="s">
        <v>2162</v>
      </c>
      <c r="E228" s="51">
        <v>1335</v>
      </c>
      <c r="F228" s="54">
        <v>584766.37880597019</v>
      </c>
      <c r="G228" s="24">
        <f t="shared" si="14"/>
        <v>780663115.70597017</v>
      </c>
      <c r="H228" s="96">
        <v>22555283</v>
      </c>
      <c r="I228" s="100">
        <v>304491216</v>
      </c>
      <c r="J228" s="92"/>
      <c r="K228" s="42">
        <v>15587435</v>
      </c>
      <c r="L228" s="43">
        <v>73534169.331673682</v>
      </c>
      <c r="M228" s="44">
        <f t="shared" si="12"/>
        <v>364495012.37</v>
      </c>
      <c r="N228" s="35">
        <v>31</v>
      </c>
      <c r="O228" s="33">
        <f t="shared" si="13"/>
        <v>18127757.742985077</v>
      </c>
      <c r="P228" s="36">
        <f t="shared" si="15"/>
        <v>4531939.4357462693</v>
      </c>
    </row>
    <row r="229" spans="1:16" ht="12.75" x14ac:dyDescent="0.2">
      <c r="A229" s="76" t="s">
        <v>432</v>
      </c>
      <c r="B229" s="45" t="s">
        <v>376</v>
      </c>
      <c r="C229" s="45" t="s">
        <v>433</v>
      </c>
      <c r="D229" s="46" t="s">
        <v>2162</v>
      </c>
      <c r="E229" s="51">
        <v>5174</v>
      </c>
      <c r="F229" s="54">
        <v>504101.04672353627</v>
      </c>
      <c r="G229" s="24">
        <f t="shared" si="14"/>
        <v>2608218815.7475767</v>
      </c>
      <c r="H229" s="96">
        <v>86275982</v>
      </c>
      <c r="I229" s="100">
        <v>889803766</v>
      </c>
      <c r="J229" s="92"/>
      <c r="K229" s="42">
        <v>45581792</v>
      </c>
      <c r="L229" s="43">
        <v>187971347.14986131</v>
      </c>
      <c r="M229" s="44">
        <f t="shared" si="12"/>
        <v>1398585928.5999999</v>
      </c>
      <c r="N229" s="35">
        <v>129</v>
      </c>
      <c r="O229" s="33">
        <f t="shared" si="13"/>
        <v>65029035.02733618</v>
      </c>
      <c r="P229" s="36">
        <f t="shared" si="15"/>
        <v>16257258.756834045</v>
      </c>
    </row>
    <row r="230" spans="1:16" ht="12.75" x14ac:dyDescent="0.2">
      <c r="A230" s="76" t="s">
        <v>434</v>
      </c>
      <c r="B230" s="45" t="s">
        <v>376</v>
      </c>
      <c r="C230" s="45" t="s">
        <v>435</v>
      </c>
      <c r="D230" s="46" t="s">
        <v>2162</v>
      </c>
      <c r="E230" s="51">
        <v>1785</v>
      </c>
      <c r="F230" s="54">
        <v>561047.66019198182</v>
      </c>
      <c r="G230" s="24">
        <f t="shared" si="14"/>
        <v>1001470073.4426875</v>
      </c>
      <c r="H230" s="96">
        <v>28974243</v>
      </c>
      <c r="I230" s="100">
        <v>243363168</v>
      </c>
      <c r="J230" s="92"/>
      <c r="K230" s="42">
        <v>3635483.2194426581</v>
      </c>
      <c r="L230" s="43">
        <v>0</v>
      </c>
      <c r="M230" s="44">
        <f t="shared" si="12"/>
        <v>725497179.22000003</v>
      </c>
      <c r="N230" s="35">
        <v>43</v>
      </c>
      <c r="O230" s="33">
        <f t="shared" si="13"/>
        <v>24125049.38825522</v>
      </c>
      <c r="P230" s="36">
        <f t="shared" si="15"/>
        <v>6031262.347063805</v>
      </c>
    </row>
    <row r="231" spans="1:16" ht="12.75" x14ac:dyDescent="0.2">
      <c r="A231" s="76" t="s">
        <v>436</v>
      </c>
      <c r="B231" s="45" t="s">
        <v>376</v>
      </c>
      <c r="C231" s="45" t="s">
        <v>437</v>
      </c>
      <c r="D231" s="46" t="s">
        <v>2162</v>
      </c>
      <c r="E231" s="51">
        <v>39447</v>
      </c>
      <c r="F231" s="54">
        <v>523321.3319572953</v>
      </c>
      <c r="G231" s="24">
        <f t="shared" si="14"/>
        <v>20643456581.719429</v>
      </c>
      <c r="H231" s="96">
        <v>642041408</v>
      </c>
      <c r="I231" s="100">
        <v>3846011319</v>
      </c>
      <c r="J231" s="92">
        <f>VLOOKUP(A231,'CCF-2013-ESTIMADO'!$A$6:$R$227,18,FALSE)</f>
        <v>494529408.18853426</v>
      </c>
      <c r="K231" s="42">
        <v>352257646</v>
      </c>
      <c r="L231" s="43">
        <v>2270360782.9387207</v>
      </c>
      <c r="M231" s="44">
        <f t="shared" si="12"/>
        <v>13038256017.59</v>
      </c>
      <c r="N231" s="35">
        <v>887</v>
      </c>
      <c r="O231" s="33">
        <f t="shared" si="13"/>
        <v>464186021.44612092</v>
      </c>
      <c r="P231" s="36">
        <f t="shared" si="15"/>
        <v>116046505.36153023</v>
      </c>
    </row>
    <row r="232" spans="1:16" ht="12.75" x14ac:dyDescent="0.2">
      <c r="A232" s="76" t="s">
        <v>438</v>
      </c>
      <c r="B232" s="45" t="s">
        <v>376</v>
      </c>
      <c r="C232" s="45" t="s">
        <v>439</v>
      </c>
      <c r="D232" s="46" t="s">
        <v>2162</v>
      </c>
      <c r="E232" s="51">
        <v>3983</v>
      </c>
      <c r="F232" s="54">
        <v>549703.0019726858</v>
      </c>
      <c r="G232" s="24">
        <f t="shared" si="14"/>
        <v>2189467056.8572078</v>
      </c>
      <c r="H232" s="96">
        <v>67471827</v>
      </c>
      <c r="I232" s="100">
        <v>746865248</v>
      </c>
      <c r="J232" s="92"/>
      <c r="K232" s="42">
        <v>8422860.4906562213</v>
      </c>
      <c r="L232" s="43">
        <v>0</v>
      </c>
      <c r="M232" s="44">
        <f t="shared" si="12"/>
        <v>1366707121.3699999</v>
      </c>
      <c r="N232" s="35">
        <v>76</v>
      </c>
      <c r="O232" s="33">
        <f t="shared" si="13"/>
        <v>41777428.149924122</v>
      </c>
      <c r="P232" s="36">
        <f t="shared" si="15"/>
        <v>10444357.03748103</v>
      </c>
    </row>
    <row r="233" spans="1:16" ht="12.75" x14ac:dyDescent="0.2">
      <c r="A233" s="76" t="s">
        <v>440</v>
      </c>
      <c r="B233" s="45" t="s">
        <v>376</v>
      </c>
      <c r="C233" s="45" t="s">
        <v>441</v>
      </c>
      <c r="D233" s="46" t="s">
        <v>2162</v>
      </c>
      <c r="E233" s="51">
        <v>2427</v>
      </c>
      <c r="F233" s="54">
        <v>609978.09662921343</v>
      </c>
      <c r="G233" s="24">
        <f t="shared" si="14"/>
        <v>1480416840.5191009</v>
      </c>
      <c r="H233" s="96">
        <v>40356981</v>
      </c>
      <c r="I233" s="100">
        <v>454323875</v>
      </c>
      <c r="J233" s="92"/>
      <c r="K233" s="42">
        <v>5044752.1255064132</v>
      </c>
      <c r="L233" s="43">
        <v>0</v>
      </c>
      <c r="M233" s="44">
        <f t="shared" si="12"/>
        <v>980691232.38999999</v>
      </c>
      <c r="N233" s="35">
        <v>129</v>
      </c>
      <c r="O233" s="33">
        <f t="shared" si="13"/>
        <v>78687174.465168536</v>
      </c>
      <c r="P233" s="36">
        <f t="shared" si="15"/>
        <v>19671793.616292134</v>
      </c>
    </row>
    <row r="234" spans="1:16" ht="12.75" x14ac:dyDescent="0.2">
      <c r="A234" s="76" t="s">
        <v>442</v>
      </c>
      <c r="B234" s="45" t="s">
        <v>376</v>
      </c>
      <c r="C234" s="45" t="s">
        <v>443</v>
      </c>
      <c r="D234" s="46" t="s">
        <v>2162</v>
      </c>
      <c r="E234" s="51">
        <v>3709</v>
      </c>
      <c r="F234" s="54">
        <v>595483.72067521955</v>
      </c>
      <c r="G234" s="24">
        <f t="shared" si="14"/>
        <v>2208649119.9843893</v>
      </c>
      <c r="H234" s="96">
        <v>61149881</v>
      </c>
      <c r="I234" s="100">
        <v>624838956</v>
      </c>
      <c r="J234" s="92"/>
      <c r="K234" s="42">
        <v>23156073</v>
      </c>
      <c r="L234" s="43">
        <v>114772063.93724447</v>
      </c>
      <c r="M234" s="44">
        <f t="shared" si="12"/>
        <v>1384732146.05</v>
      </c>
      <c r="N234" s="35">
        <v>113</v>
      </c>
      <c r="O234" s="33">
        <f t="shared" si="13"/>
        <v>67289660.436299816</v>
      </c>
      <c r="P234" s="36">
        <f t="shared" si="15"/>
        <v>16822415.109074954</v>
      </c>
    </row>
    <row r="235" spans="1:16" ht="12.75" x14ac:dyDescent="0.2">
      <c r="A235" s="76" t="s">
        <v>444</v>
      </c>
      <c r="B235" s="45" t="s">
        <v>376</v>
      </c>
      <c r="C235" s="45" t="s">
        <v>445</v>
      </c>
      <c r="D235" s="46" t="s">
        <v>2162</v>
      </c>
      <c r="E235" s="51">
        <v>2702</v>
      </c>
      <c r="F235" s="54">
        <v>639893.78802528814</v>
      </c>
      <c r="G235" s="24">
        <f t="shared" si="14"/>
        <v>1728993015.2443285</v>
      </c>
      <c r="H235" s="96">
        <v>43671556</v>
      </c>
      <c r="I235" s="100">
        <v>542798682</v>
      </c>
      <c r="J235" s="92"/>
      <c r="K235" s="42">
        <v>10924412</v>
      </c>
      <c r="L235" s="43">
        <v>13013396.435896454</v>
      </c>
      <c r="M235" s="44">
        <f t="shared" si="12"/>
        <v>1118584968.8099999</v>
      </c>
      <c r="N235" s="35">
        <v>66</v>
      </c>
      <c r="O235" s="33">
        <f t="shared" si="13"/>
        <v>42232990.009669021</v>
      </c>
      <c r="P235" s="36">
        <f t="shared" si="15"/>
        <v>10558247.502417255</v>
      </c>
    </row>
    <row r="236" spans="1:16" ht="12.75" x14ac:dyDescent="0.2">
      <c r="A236" s="76" t="s">
        <v>446</v>
      </c>
      <c r="B236" s="45" t="s">
        <v>376</v>
      </c>
      <c r="C236" s="45" t="s">
        <v>447</v>
      </c>
      <c r="D236" s="46" t="s">
        <v>2162</v>
      </c>
      <c r="E236" s="51">
        <v>2589</v>
      </c>
      <c r="F236" s="54">
        <v>573567.76276719791</v>
      </c>
      <c r="G236" s="24">
        <f t="shared" si="14"/>
        <v>1484966937.8042755</v>
      </c>
      <c r="H236" s="96">
        <v>43574545</v>
      </c>
      <c r="I236" s="100">
        <v>477993759</v>
      </c>
      <c r="J236" s="92"/>
      <c r="K236" s="42">
        <v>32970489</v>
      </c>
      <c r="L236" s="43">
        <v>109906882.3252828</v>
      </c>
      <c r="M236" s="44">
        <f t="shared" si="12"/>
        <v>820521262.48000002</v>
      </c>
      <c r="N236" s="35">
        <v>117</v>
      </c>
      <c r="O236" s="33">
        <f t="shared" si="13"/>
        <v>67107428.243762158</v>
      </c>
      <c r="P236" s="36">
        <f t="shared" si="15"/>
        <v>16776857.060940539</v>
      </c>
    </row>
    <row r="237" spans="1:16" ht="12.75" x14ac:dyDescent="0.2">
      <c r="A237" s="76" t="s">
        <v>448</v>
      </c>
      <c r="B237" s="45" t="s">
        <v>376</v>
      </c>
      <c r="C237" s="45" t="s">
        <v>449</v>
      </c>
      <c r="D237" s="46" t="s">
        <v>2162</v>
      </c>
      <c r="E237" s="51">
        <v>3402</v>
      </c>
      <c r="F237" s="54">
        <v>572691.08278879814</v>
      </c>
      <c r="G237" s="24">
        <f t="shared" si="14"/>
        <v>1948295063.6474912</v>
      </c>
      <c r="H237" s="96">
        <v>54148850</v>
      </c>
      <c r="I237" s="100">
        <v>585542354</v>
      </c>
      <c r="J237" s="92"/>
      <c r="K237" s="42">
        <v>28704499</v>
      </c>
      <c r="L237" s="43">
        <v>158220892.84174311</v>
      </c>
      <c r="M237" s="44">
        <f t="shared" si="12"/>
        <v>1121678467.8099999</v>
      </c>
      <c r="N237" s="35">
        <v>51</v>
      </c>
      <c r="O237" s="33">
        <f t="shared" si="13"/>
        <v>29207245.222228706</v>
      </c>
      <c r="P237" s="36">
        <f t="shared" si="15"/>
        <v>7301811.3055571765</v>
      </c>
    </row>
    <row r="238" spans="1:16" ht="12.75" x14ac:dyDescent="0.2">
      <c r="A238" s="76" t="s">
        <v>450</v>
      </c>
      <c r="B238" s="45" t="s">
        <v>376</v>
      </c>
      <c r="C238" s="45" t="s">
        <v>451</v>
      </c>
      <c r="D238" s="46" t="s">
        <v>2162</v>
      </c>
      <c r="E238" s="51">
        <v>9678</v>
      </c>
      <c r="F238" s="54">
        <v>595282.39750889677</v>
      </c>
      <c r="G238" s="24">
        <f t="shared" si="14"/>
        <v>5761143043.0911026</v>
      </c>
      <c r="H238" s="96">
        <v>159633202</v>
      </c>
      <c r="I238" s="100">
        <v>1241404944</v>
      </c>
      <c r="J238" s="92"/>
      <c r="K238" s="42">
        <v>190968594</v>
      </c>
      <c r="L238" s="43">
        <v>733982489.40365851</v>
      </c>
      <c r="M238" s="44">
        <f t="shared" si="12"/>
        <v>3435153813.6900001</v>
      </c>
      <c r="N238" s="35">
        <v>321</v>
      </c>
      <c r="O238" s="33">
        <f t="shared" si="13"/>
        <v>191085649.60035586</v>
      </c>
      <c r="P238" s="36">
        <f t="shared" si="15"/>
        <v>47771412.400088966</v>
      </c>
    </row>
    <row r="239" spans="1:16" ht="12.75" x14ac:dyDescent="0.2">
      <c r="A239" s="76" t="s">
        <v>452</v>
      </c>
      <c r="B239" s="45" t="s">
        <v>376</v>
      </c>
      <c r="C239" s="45" t="s">
        <v>453</v>
      </c>
      <c r="D239" s="46" t="s">
        <v>2162</v>
      </c>
      <c r="E239" s="51">
        <v>1298</v>
      </c>
      <c r="F239" s="54">
        <v>653805.82823803963</v>
      </c>
      <c r="G239" s="24">
        <f t="shared" si="14"/>
        <v>848639965.05297542</v>
      </c>
      <c r="H239" s="96">
        <v>21843862</v>
      </c>
      <c r="I239" s="100">
        <v>252325551</v>
      </c>
      <c r="J239" s="92"/>
      <c r="K239" s="42">
        <v>2902978.7285403805</v>
      </c>
      <c r="L239" s="43">
        <v>486377.53385833977</v>
      </c>
      <c r="M239" s="44">
        <f t="shared" si="12"/>
        <v>571081195.78999996</v>
      </c>
      <c r="N239" s="35">
        <v>56</v>
      </c>
      <c r="O239" s="33">
        <f t="shared" si="13"/>
        <v>36613126.381330222</v>
      </c>
      <c r="P239" s="36">
        <f t="shared" si="15"/>
        <v>9153281.5953325555</v>
      </c>
    </row>
    <row r="240" spans="1:16" ht="12.75" x14ac:dyDescent="0.2">
      <c r="A240" s="76" t="s">
        <v>454</v>
      </c>
      <c r="B240" s="45" t="s">
        <v>376</v>
      </c>
      <c r="C240" s="45" t="s">
        <v>455</v>
      </c>
      <c r="D240" s="46" t="s">
        <v>2162</v>
      </c>
      <c r="E240" s="51">
        <v>5834</v>
      </c>
      <c r="F240" s="54">
        <v>592551.71822199109</v>
      </c>
      <c r="G240" s="24">
        <f t="shared" si="14"/>
        <v>3456946724.1070962</v>
      </c>
      <c r="H240" s="96">
        <v>96591588</v>
      </c>
      <c r="I240" s="100">
        <v>878083727</v>
      </c>
      <c r="J240" s="92">
        <f>VLOOKUP(A240,'CCF-2013-ESTIMADO'!$A$6:$R$227,18,FALSE)</f>
        <v>51698024.914088577</v>
      </c>
      <c r="K240" s="42">
        <v>41251393</v>
      </c>
      <c r="L240" s="43">
        <v>441042657.65922266</v>
      </c>
      <c r="M240" s="44">
        <f t="shared" si="12"/>
        <v>1948279333.53</v>
      </c>
      <c r="N240" s="35">
        <v>168</v>
      </c>
      <c r="O240" s="33">
        <f t="shared" si="13"/>
        <v>99548688.661294505</v>
      </c>
      <c r="P240" s="36">
        <f t="shared" si="15"/>
        <v>24887172.165323626</v>
      </c>
    </row>
    <row r="241" spans="1:16" ht="12.75" x14ac:dyDescent="0.2">
      <c r="A241" s="76" t="s">
        <v>456</v>
      </c>
      <c r="B241" s="45" t="s">
        <v>376</v>
      </c>
      <c r="C241" s="45" t="s">
        <v>2112</v>
      </c>
      <c r="D241" s="46" t="s">
        <v>2162</v>
      </c>
      <c r="E241" s="51">
        <v>3098</v>
      </c>
      <c r="F241" s="54">
        <v>695029.7008458036</v>
      </c>
      <c r="G241" s="24">
        <f t="shared" si="14"/>
        <v>2153202013.2202997</v>
      </c>
      <c r="H241" s="96">
        <v>50122853</v>
      </c>
      <c r="I241" s="100">
        <v>469720790</v>
      </c>
      <c r="J241" s="92">
        <f>VLOOKUP(A241,'CCF-2013-ESTIMADO'!$A$6:$R$227,18,FALSE)</f>
        <v>30354453.328434583</v>
      </c>
      <c r="K241" s="42">
        <v>11525626</v>
      </c>
      <c r="L241" s="43">
        <v>0</v>
      </c>
      <c r="M241" s="44">
        <f t="shared" si="12"/>
        <v>1591478290.8900001</v>
      </c>
      <c r="N241" s="35">
        <v>85</v>
      </c>
      <c r="O241" s="33">
        <f t="shared" si="13"/>
        <v>59077524.571893305</v>
      </c>
      <c r="P241" s="36">
        <f t="shared" si="15"/>
        <v>14769381.142973326</v>
      </c>
    </row>
    <row r="242" spans="1:16" ht="12.75" x14ac:dyDescent="0.2">
      <c r="A242" s="76" t="s">
        <v>457</v>
      </c>
      <c r="B242" s="45" t="s">
        <v>376</v>
      </c>
      <c r="C242" s="45" t="s">
        <v>458</v>
      </c>
      <c r="D242" s="46" t="s">
        <v>2162</v>
      </c>
      <c r="E242" s="51">
        <v>4066</v>
      </c>
      <c r="F242" s="54">
        <v>519459.55912481347</v>
      </c>
      <c r="G242" s="24">
        <f t="shared" si="14"/>
        <v>2112122567.4014916</v>
      </c>
      <c r="H242" s="96">
        <v>64561469</v>
      </c>
      <c r="I242" s="100">
        <v>756976654</v>
      </c>
      <c r="J242" s="92"/>
      <c r="K242" s="42">
        <v>8479666.3711169399</v>
      </c>
      <c r="L242" s="43">
        <v>0</v>
      </c>
      <c r="M242" s="44">
        <f t="shared" si="12"/>
        <v>1282104778.03</v>
      </c>
      <c r="N242" s="35">
        <v>151</v>
      </c>
      <c r="O242" s="33">
        <f t="shared" si="13"/>
        <v>78438393.427846834</v>
      </c>
      <c r="P242" s="36">
        <f t="shared" si="15"/>
        <v>19609598.356961709</v>
      </c>
    </row>
    <row r="243" spans="1:16" ht="12.75" x14ac:dyDescent="0.2">
      <c r="A243" s="76" t="s">
        <v>459</v>
      </c>
      <c r="B243" s="45" t="s">
        <v>376</v>
      </c>
      <c r="C243" s="45" t="s">
        <v>460</v>
      </c>
      <c r="D243" s="46" t="s">
        <v>2162</v>
      </c>
      <c r="E243" s="51">
        <v>1211</v>
      </c>
      <c r="F243" s="54">
        <v>569225.40968944109</v>
      </c>
      <c r="G243" s="24">
        <f t="shared" si="14"/>
        <v>689331971.13391316</v>
      </c>
      <c r="H243" s="96">
        <v>19434732</v>
      </c>
      <c r="I243" s="100">
        <v>233021957</v>
      </c>
      <c r="J243" s="92"/>
      <c r="K243" s="42">
        <v>10609000</v>
      </c>
      <c r="L243" s="43">
        <v>24869533.979767427</v>
      </c>
      <c r="M243" s="44">
        <f t="shared" si="12"/>
        <v>401396748.14999998</v>
      </c>
      <c r="N243" s="35">
        <v>45</v>
      </c>
      <c r="O243" s="33">
        <f t="shared" si="13"/>
        <v>25615143.436024848</v>
      </c>
      <c r="P243" s="36">
        <f t="shared" si="15"/>
        <v>6403785.8590062121</v>
      </c>
    </row>
    <row r="244" spans="1:16" ht="12.75" x14ac:dyDescent="0.2">
      <c r="A244" s="76" t="s">
        <v>461</v>
      </c>
      <c r="B244" s="45" t="s">
        <v>376</v>
      </c>
      <c r="C244" s="45" t="s">
        <v>462</v>
      </c>
      <c r="D244" s="46" t="s">
        <v>2162</v>
      </c>
      <c r="E244" s="51">
        <v>5361</v>
      </c>
      <c r="F244" s="54">
        <v>579590.68706630496</v>
      </c>
      <c r="G244" s="24">
        <f t="shared" si="14"/>
        <v>3107185673.3624611</v>
      </c>
      <c r="H244" s="96">
        <v>85839428</v>
      </c>
      <c r="I244" s="100">
        <v>784093608</v>
      </c>
      <c r="J244" s="92">
        <f>VLOOKUP(A244,'CCF-2013-ESTIMADO'!$A$6:$R$227,18,FALSE)</f>
        <v>67428886.26165469</v>
      </c>
      <c r="K244" s="42">
        <v>10964123.599594858</v>
      </c>
      <c r="L244" s="43">
        <v>201525037.41381577</v>
      </c>
      <c r="M244" s="44">
        <f t="shared" si="12"/>
        <v>1957334590.0899999</v>
      </c>
      <c r="N244" s="35">
        <v>82</v>
      </c>
      <c r="O244" s="33">
        <f t="shared" si="13"/>
        <v>47526436.339437008</v>
      </c>
      <c r="P244" s="36">
        <f t="shared" si="15"/>
        <v>11881609.084859252</v>
      </c>
    </row>
    <row r="245" spans="1:16" ht="12.75" x14ac:dyDescent="0.2">
      <c r="A245" s="76" t="s">
        <v>463</v>
      </c>
      <c r="B245" s="45" t="s">
        <v>376</v>
      </c>
      <c r="C245" s="45" t="s">
        <v>116</v>
      </c>
      <c r="D245" s="46" t="s">
        <v>2162</v>
      </c>
      <c r="E245" s="51">
        <v>3145</v>
      </c>
      <c r="F245" s="54">
        <v>625227.19866793533</v>
      </c>
      <c r="G245" s="24">
        <f t="shared" si="14"/>
        <v>1966339539.8106565</v>
      </c>
      <c r="H245" s="96">
        <v>54051838</v>
      </c>
      <c r="I245" s="100">
        <v>688494856</v>
      </c>
      <c r="J245" s="92"/>
      <c r="K245" s="42">
        <v>10123077</v>
      </c>
      <c r="L245" s="43">
        <v>61065312.988066979</v>
      </c>
      <c r="M245" s="44">
        <f t="shared" si="12"/>
        <v>1152604455.8199999</v>
      </c>
      <c r="N245" s="35">
        <v>56</v>
      </c>
      <c r="O245" s="33">
        <f t="shared" si="13"/>
        <v>35012723.12540438</v>
      </c>
      <c r="P245" s="36">
        <f t="shared" si="15"/>
        <v>8753180.7813510951</v>
      </c>
    </row>
    <row r="246" spans="1:16" ht="12.75" x14ac:dyDescent="0.2">
      <c r="A246" s="76" t="s">
        <v>464</v>
      </c>
      <c r="B246" s="45" t="s">
        <v>376</v>
      </c>
      <c r="C246" s="45" t="s">
        <v>465</v>
      </c>
      <c r="D246" s="46" t="s">
        <v>2162</v>
      </c>
      <c r="E246" s="51">
        <v>3405</v>
      </c>
      <c r="F246" s="54">
        <v>552953.31535602803</v>
      </c>
      <c r="G246" s="24">
        <f t="shared" si="14"/>
        <v>1882806038.7872756</v>
      </c>
      <c r="H246" s="96">
        <v>57883810</v>
      </c>
      <c r="I246" s="100">
        <v>608293019</v>
      </c>
      <c r="J246" s="92"/>
      <c r="K246" s="42">
        <v>17974344</v>
      </c>
      <c r="L246" s="43">
        <v>41897504.957051992</v>
      </c>
      <c r="M246" s="44">
        <f t="shared" si="12"/>
        <v>1156757360.8299999</v>
      </c>
      <c r="N246" s="35">
        <v>153</v>
      </c>
      <c r="O246" s="33">
        <f t="shared" si="13"/>
        <v>84601857.24947229</v>
      </c>
      <c r="P246" s="36">
        <f t="shared" si="15"/>
        <v>21150464.312368073</v>
      </c>
    </row>
    <row r="247" spans="1:16" ht="12.75" x14ac:dyDescent="0.2">
      <c r="A247" s="76" t="s">
        <v>466</v>
      </c>
      <c r="B247" s="45" t="s">
        <v>376</v>
      </c>
      <c r="C247" s="45" t="s">
        <v>467</v>
      </c>
      <c r="D247" s="46" t="s">
        <v>2162</v>
      </c>
      <c r="E247" s="51">
        <v>2297</v>
      </c>
      <c r="F247" s="54">
        <v>671811.05275590555</v>
      </c>
      <c r="G247" s="24">
        <f t="shared" si="14"/>
        <v>1543149988.180315</v>
      </c>
      <c r="H247" s="96">
        <v>35668069</v>
      </c>
      <c r="I247" s="100">
        <v>365389460</v>
      </c>
      <c r="J247" s="92">
        <f>VLOOKUP(A247,'CCF-2013-ESTIMADO'!$A$6:$R$227,18,FALSE)</f>
        <v>21912483.0002</v>
      </c>
      <c r="K247" s="42">
        <v>17081085</v>
      </c>
      <c r="L247" s="43">
        <v>47560481.733700119</v>
      </c>
      <c r="M247" s="44">
        <f t="shared" si="12"/>
        <v>1055538409.45</v>
      </c>
      <c r="N247" s="35">
        <v>61</v>
      </c>
      <c r="O247" s="33">
        <f t="shared" si="13"/>
        <v>40980474.218110241</v>
      </c>
      <c r="P247" s="36">
        <f t="shared" si="15"/>
        <v>10245118.55452756</v>
      </c>
    </row>
    <row r="248" spans="1:16" ht="12.75" x14ac:dyDescent="0.2">
      <c r="A248" s="76" t="s">
        <v>468</v>
      </c>
      <c r="B248" s="45" t="s">
        <v>376</v>
      </c>
      <c r="C248" s="45" t="s">
        <v>469</v>
      </c>
      <c r="D248" s="46" t="s">
        <v>2162</v>
      </c>
      <c r="E248" s="51">
        <v>1217</v>
      </c>
      <c r="F248" s="54">
        <v>575658.74613761087</v>
      </c>
      <c r="G248" s="24">
        <f t="shared" si="14"/>
        <v>700576694.04947245</v>
      </c>
      <c r="H248" s="96">
        <v>20340177</v>
      </c>
      <c r="I248" s="100">
        <v>209581879</v>
      </c>
      <c r="J248" s="92"/>
      <c r="K248" s="42">
        <v>2594768.1233299118</v>
      </c>
      <c r="L248" s="43">
        <v>0</v>
      </c>
      <c r="M248" s="44">
        <f t="shared" si="12"/>
        <v>468059869.93000001</v>
      </c>
      <c r="N248" s="35">
        <v>38</v>
      </c>
      <c r="O248" s="33">
        <f t="shared" si="13"/>
        <v>21875032.353229214</v>
      </c>
      <c r="P248" s="36">
        <f t="shared" si="15"/>
        <v>5468758.0883073034</v>
      </c>
    </row>
    <row r="249" spans="1:16" ht="12.75" x14ac:dyDescent="0.2">
      <c r="A249" s="76" t="s">
        <v>470</v>
      </c>
      <c r="B249" s="45" t="s">
        <v>376</v>
      </c>
      <c r="C249" s="45" t="s">
        <v>471</v>
      </c>
      <c r="D249" s="46" t="s">
        <v>2162</v>
      </c>
      <c r="E249" s="51">
        <v>2359</v>
      </c>
      <c r="F249" s="54">
        <v>641672.23631669534</v>
      </c>
      <c r="G249" s="24">
        <f t="shared" si="14"/>
        <v>1513704805.4710844</v>
      </c>
      <c r="H249" s="96">
        <v>34067371</v>
      </c>
      <c r="I249" s="100">
        <v>392276609</v>
      </c>
      <c r="J249" s="92">
        <f>VLOOKUP(A249,'CCF-2013-ESTIMADO'!$A$6:$R$227,18,FALSE)</f>
        <v>73614322.034241349</v>
      </c>
      <c r="K249" s="42">
        <v>4376012.5285658156</v>
      </c>
      <c r="L249" s="43">
        <v>0</v>
      </c>
      <c r="M249" s="44">
        <f t="shared" si="12"/>
        <v>1009370490.91</v>
      </c>
      <c r="N249" s="35">
        <v>93</v>
      </c>
      <c r="O249" s="33">
        <f t="shared" si="13"/>
        <v>59675517.977452666</v>
      </c>
      <c r="P249" s="36">
        <f t="shared" si="15"/>
        <v>14918879.494363166</v>
      </c>
    </row>
    <row r="250" spans="1:16" ht="12.75" x14ac:dyDescent="0.2">
      <c r="A250" s="76" t="s">
        <v>472</v>
      </c>
      <c r="B250" s="45" t="s">
        <v>376</v>
      </c>
      <c r="C250" s="45" t="s">
        <v>473</v>
      </c>
      <c r="D250" s="46" t="s">
        <v>2162</v>
      </c>
      <c r="E250" s="51">
        <v>6423</v>
      </c>
      <c r="F250" s="54">
        <v>496886.85343725648</v>
      </c>
      <c r="G250" s="24">
        <f t="shared" si="14"/>
        <v>3191504259.6274981</v>
      </c>
      <c r="H250" s="96">
        <v>101733223</v>
      </c>
      <c r="I250" s="100">
        <v>680451692</v>
      </c>
      <c r="J250" s="92"/>
      <c r="K250" s="42">
        <v>71209984.745194465</v>
      </c>
      <c r="L250" s="43">
        <v>353394714.20263833</v>
      </c>
      <c r="M250" s="44">
        <f t="shared" si="12"/>
        <v>1984714645.6800001</v>
      </c>
      <c r="N250" s="35">
        <v>175</v>
      </c>
      <c r="O250" s="33">
        <f t="shared" si="13"/>
        <v>86955199.351519883</v>
      </c>
      <c r="P250" s="36">
        <f t="shared" si="15"/>
        <v>21738799.837879971</v>
      </c>
    </row>
    <row r="251" spans="1:16" ht="12.75" x14ac:dyDescent="0.2">
      <c r="A251" s="76" t="s">
        <v>474</v>
      </c>
      <c r="B251" s="45" t="s">
        <v>376</v>
      </c>
      <c r="C251" s="45" t="s">
        <v>475</v>
      </c>
      <c r="D251" s="46" t="s">
        <v>2162</v>
      </c>
      <c r="E251" s="51">
        <v>3520</v>
      </c>
      <c r="F251" s="54">
        <v>630024.5306193158</v>
      </c>
      <c r="G251" s="24">
        <f t="shared" si="14"/>
        <v>2217686347.7799916</v>
      </c>
      <c r="H251" s="96">
        <v>58724581</v>
      </c>
      <c r="I251" s="100">
        <v>591287471</v>
      </c>
      <c r="J251" s="92"/>
      <c r="K251" s="42">
        <v>81049890</v>
      </c>
      <c r="L251" s="43">
        <v>127924580.17833658</v>
      </c>
      <c r="M251" s="44">
        <f t="shared" si="12"/>
        <v>1358699825.5999999</v>
      </c>
      <c r="N251" s="35">
        <v>127</v>
      </c>
      <c r="O251" s="33">
        <f t="shared" si="13"/>
        <v>80013115.3886531</v>
      </c>
      <c r="P251" s="36">
        <f t="shared" si="15"/>
        <v>20003278.847163275</v>
      </c>
    </row>
    <row r="252" spans="1:16" ht="12.75" x14ac:dyDescent="0.2">
      <c r="A252" s="76" t="s">
        <v>476</v>
      </c>
      <c r="B252" s="45" t="s">
        <v>376</v>
      </c>
      <c r="C252" s="45" t="s">
        <v>477</v>
      </c>
      <c r="D252" s="46" t="s">
        <v>2162</v>
      </c>
      <c r="E252" s="51">
        <v>6128</v>
      </c>
      <c r="F252" s="54">
        <v>525038.68826424226</v>
      </c>
      <c r="G252" s="24">
        <f t="shared" si="14"/>
        <v>3217437081.6832767</v>
      </c>
      <c r="H252" s="96">
        <v>103139896</v>
      </c>
      <c r="I252" s="100">
        <v>1162581935</v>
      </c>
      <c r="J252" s="92"/>
      <c r="K252" s="42">
        <v>12942912.842331078</v>
      </c>
      <c r="L252" s="43">
        <v>230654849.14898399</v>
      </c>
      <c r="M252" s="44">
        <f t="shared" si="12"/>
        <v>1708117488.6900001</v>
      </c>
      <c r="N252" s="35">
        <v>134</v>
      </c>
      <c r="O252" s="33">
        <f t="shared" si="13"/>
        <v>70355184.227408469</v>
      </c>
      <c r="P252" s="36">
        <f t="shared" si="15"/>
        <v>17588796.056852117</v>
      </c>
    </row>
    <row r="253" spans="1:16" ht="12.75" x14ac:dyDescent="0.2">
      <c r="A253" s="76" t="s">
        <v>478</v>
      </c>
      <c r="B253" s="45" t="s">
        <v>376</v>
      </c>
      <c r="C253" s="45" t="s">
        <v>479</v>
      </c>
      <c r="D253" s="46" t="s">
        <v>2162</v>
      </c>
      <c r="E253" s="51">
        <v>5614</v>
      </c>
      <c r="F253" s="54">
        <v>625754.72032592329</v>
      </c>
      <c r="G253" s="24">
        <f t="shared" si="14"/>
        <v>3512986999.9097333</v>
      </c>
      <c r="H253" s="96">
        <v>80843311</v>
      </c>
      <c r="I253" s="100">
        <v>800869350</v>
      </c>
      <c r="J253" s="92">
        <f>VLOOKUP(A253,'CCF-2013-ESTIMADO'!$A$6:$R$227,18,FALSE)</f>
        <v>149824999.82487711</v>
      </c>
      <c r="K253" s="42">
        <v>60091791</v>
      </c>
      <c r="L253" s="43">
        <v>60002202.489925407</v>
      </c>
      <c r="M253" s="44">
        <f t="shared" si="12"/>
        <v>2361355345.5900002</v>
      </c>
      <c r="N253" s="35">
        <v>148</v>
      </c>
      <c r="O253" s="33">
        <f t="shared" si="13"/>
        <v>92611698.608236641</v>
      </c>
      <c r="P253" s="36">
        <f t="shared" si="15"/>
        <v>23152924.65205916</v>
      </c>
    </row>
    <row r="254" spans="1:16" ht="12.75" x14ac:dyDescent="0.2">
      <c r="A254" s="76" t="s">
        <v>480</v>
      </c>
      <c r="B254" s="45" t="s">
        <v>376</v>
      </c>
      <c r="C254" s="45" t="s">
        <v>481</v>
      </c>
      <c r="D254" s="46" t="s">
        <v>2162</v>
      </c>
      <c r="E254" s="51">
        <v>3394</v>
      </c>
      <c r="F254" s="54">
        <v>566093.3870323447</v>
      </c>
      <c r="G254" s="24">
        <f t="shared" si="14"/>
        <v>1921320955.5877779</v>
      </c>
      <c r="H254" s="96">
        <v>58756918</v>
      </c>
      <c r="I254" s="100">
        <v>605765167</v>
      </c>
      <c r="J254" s="92"/>
      <c r="K254" s="42">
        <v>101866427</v>
      </c>
      <c r="L254" s="43">
        <v>210764068.0248709</v>
      </c>
      <c r="M254" s="44">
        <f t="shared" si="12"/>
        <v>944168375.55999994</v>
      </c>
      <c r="N254" s="35">
        <v>120</v>
      </c>
      <c r="O254" s="33">
        <f t="shared" si="13"/>
        <v>67931206.443881363</v>
      </c>
      <c r="P254" s="36">
        <f t="shared" si="15"/>
        <v>16982801.610970341</v>
      </c>
    </row>
    <row r="255" spans="1:16" ht="12.75" x14ac:dyDescent="0.2">
      <c r="A255" s="76" t="s">
        <v>482</v>
      </c>
      <c r="B255" s="45" t="s">
        <v>376</v>
      </c>
      <c r="C255" s="45" t="s">
        <v>483</v>
      </c>
      <c r="D255" s="46" t="s">
        <v>2162</v>
      </c>
      <c r="E255" s="51">
        <v>2896</v>
      </c>
      <c r="F255" s="54">
        <v>570556.15106755344</v>
      </c>
      <c r="G255" s="24">
        <f t="shared" si="14"/>
        <v>1652330613.4916348</v>
      </c>
      <c r="H255" s="96">
        <v>42264883</v>
      </c>
      <c r="I255" s="100">
        <v>346545475</v>
      </c>
      <c r="J255" s="92">
        <f>VLOOKUP(A255,'CCF-2013-ESTIMADO'!$A$6:$R$227,18,FALSE)</f>
        <v>75714315.660736829</v>
      </c>
      <c r="K255" s="42">
        <v>14489010</v>
      </c>
      <c r="L255" s="43">
        <v>95188363.330303624</v>
      </c>
      <c r="M255" s="44">
        <f t="shared" si="12"/>
        <v>1078128566.5</v>
      </c>
      <c r="N255" s="35">
        <v>126</v>
      </c>
      <c r="O255" s="33">
        <f t="shared" si="13"/>
        <v>71890075.03451173</v>
      </c>
      <c r="P255" s="36">
        <f t="shared" si="15"/>
        <v>17972518.758627933</v>
      </c>
    </row>
    <row r="256" spans="1:16" ht="12.75" x14ac:dyDescent="0.2">
      <c r="A256" s="76" t="s">
        <v>484</v>
      </c>
      <c r="B256" s="45" t="s">
        <v>376</v>
      </c>
      <c r="C256" s="45" t="s">
        <v>2150</v>
      </c>
      <c r="D256" s="46" t="s">
        <v>2162</v>
      </c>
      <c r="E256" s="51">
        <v>14316</v>
      </c>
      <c r="F256" s="54">
        <v>550468.97159150906</v>
      </c>
      <c r="G256" s="24">
        <f t="shared" si="14"/>
        <v>7880513797.3040438</v>
      </c>
      <c r="H256" s="96">
        <v>234542614</v>
      </c>
      <c r="I256" s="100">
        <v>2445811333</v>
      </c>
      <c r="J256" s="92"/>
      <c r="K256" s="42">
        <v>159037627</v>
      </c>
      <c r="L256" s="43">
        <v>560210419.88207316</v>
      </c>
      <c r="M256" s="44">
        <f t="shared" si="12"/>
        <v>4480911803.4200001</v>
      </c>
      <c r="N256" s="35">
        <v>454</v>
      </c>
      <c r="O256" s="33">
        <f t="shared" si="13"/>
        <v>249912913.10254511</v>
      </c>
      <c r="P256" s="36">
        <f t="shared" si="15"/>
        <v>62478228.275636278</v>
      </c>
    </row>
    <row r="257" spans="1:16" ht="12.75" x14ac:dyDescent="0.2">
      <c r="A257" s="76" t="s">
        <v>485</v>
      </c>
      <c r="B257" s="45" t="s">
        <v>376</v>
      </c>
      <c r="C257" s="45" t="s">
        <v>486</v>
      </c>
      <c r="D257" s="46" t="s">
        <v>2162</v>
      </c>
      <c r="E257" s="51">
        <v>4373</v>
      </c>
      <c r="F257" s="54">
        <v>509137.87855344475</v>
      </c>
      <c r="G257" s="24">
        <f t="shared" si="14"/>
        <v>2226459942.9142141</v>
      </c>
      <c r="H257" s="96">
        <v>70948089</v>
      </c>
      <c r="I257" s="100">
        <v>810980757</v>
      </c>
      <c r="J257" s="92"/>
      <c r="K257" s="42">
        <v>56418465</v>
      </c>
      <c r="L257" s="43">
        <v>123425726.15697952</v>
      </c>
      <c r="M257" s="44">
        <f t="shared" si="12"/>
        <v>1164686905.76</v>
      </c>
      <c r="N257" s="35">
        <v>165</v>
      </c>
      <c r="O257" s="33">
        <f t="shared" si="13"/>
        <v>84007749.961318389</v>
      </c>
      <c r="P257" s="36">
        <f t="shared" si="15"/>
        <v>21001937.490329597</v>
      </c>
    </row>
    <row r="258" spans="1:16" ht="12.75" x14ac:dyDescent="0.2">
      <c r="A258" s="76" t="s">
        <v>487</v>
      </c>
      <c r="B258" s="45" t="s">
        <v>376</v>
      </c>
      <c r="C258" s="45" t="s">
        <v>488</v>
      </c>
      <c r="D258" s="46" t="s">
        <v>2162</v>
      </c>
      <c r="E258" s="51">
        <v>7155</v>
      </c>
      <c r="F258" s="54">
        <v>528005.41403236066</v>
      </c>
      <c r="G258" s="24">
        <f t="shared" si="14"/>
        <v>3777878737.4015403</v>
      </c>
      <c r="H258" s="96">
        <v>121814701</v>
      </c>
      <c r="I258" s="100">
        <v>1222790764</v>
      </c>
      <c r="J258" s="92">
        <f>VLOOKUP(A258,'CCF-2013-ESTIMADO'!$A$6:$R$227,18,FALSE)</f>
        <v>29476274.17553648</v>
      </c>
      <c r="K258" s="42">
        <v>52676386</v>
      </c>
      <c r="L258" s="43">
        <v>497307182.35010028</v>
      </c>
      <c r="M258" s="44">
        <f t="shared" si="12"/>
        <v>1853813429.8800001</v>
      </c>
      <c r="N258" s="35">
        <v>207</v>
      </c>
      <c r="O258" s="33">
        <f t="shared" si="13"/>
        <v>109297120.70469865</v>
      </c>
      <c r="P258" s="36">
        <f t="shared" si="15"/>
        <v>27324280.176174663</v>
      </c>
    </row>
    <row r="259" spans="1:16" ht="12.75" x14ac:dyDescent="0.2">
      <c r="A259" s="76" t="s">
        <v>489</v>
      </c>
      <c r="B259" s="45" t="s">
        <v>376</v>
      </c>
      <c r="C259" s="45" t="s">
        <v>490</v>
      </c>
      <c r="D259" s="46" t="s">
        <v>2162</v>
      </c>
      <c r="E259" s="51">
        <v>5559</v>
      </c>
      <c r="F259" s="54">
        <v>511182.13491773303</v>
      </c>
      <c r="G259" s="24">
        <f t="shared" si="14"/>
        <v>2841661488.007678</v>
      </c>
      <c r="H259" s="96">
        <v>91805664</v>
      </c>
      <c r="I259" s="100">
        <v>414567664</v>
      </c>
      <c r="J259" s="92"/>
      <c r="K259" s="42">
        <v>260274132</v>
      </c>
      <c r="L259" s="43">
        <v>435574359.84239024</v>
      </c>
      <c r="M259" s="44">
        <f t="shared" si="12"/>
        <v>1639439668.1700001</v>
      </c>
      <c r="N259" s="35">
        <v>178</v>
      </c>
      <c r="O259" s="33">
        <f t="shared" si="13"/>
        <v>90990420.015356481</v>
      </c>
      <c r="P259" s="36">
        <f t="shared" si="15"/>
        <v>22747605.00383912</v>
      </c>
    </row>
    <row r="260" spans="1:16" ht="12.75" x14ac:dyDescent="0.2">
      <c r="A260" s="76" t="s">
        <v>491</v>
      </c>
      <c r="B260" s="45" t="s">
        <v>376</v>
      </c>
      <c r="C260" s="45" t="s">
        <v>492</v>
      </c>
      <c r="D260" s="46" t="s">
        <v>2162</v>
      </c>
      <c r="E260" s="51">
        <v>4816</v>
      </c>
      <c r="F260" s="54">
        <v>535986.17684475693</v>
      </c>
      <c r="G260" s="24">
        <f t="shared" si="14"/>
        <v>2581309427.6843495</v>
      </c>
      <c r="H260" s="96">
        <v>79161770</v>
      </c>
      <c r="I260" s="100">
        <v>726642435</v>
      </c>
      <c r="J260" s="92"/>
      <c r="K260" s="42">
        <v>125988200</v>
      </c>
      <c r="L260" s="43">
        <v>217318305.09671178</v>
      </c>
      <c r="M260" s="44">
        <f t="shared" si="12"/>
        <v>1432198717.5899999</v>
      </c>
      <c r="N260" s="35">
        <v>157</v>
      </c>
      <c r="O260" s="33">
        <f t="shared" si="13"/>
        <v>84149829.764626846</v>
      </c>
      <c r="P260" s="36">
        <f t="shared" si="15"/>
        <v>21037457.441156711</v>
      </c>
    </row>
    <row r="261" spans="1:16" ht="12.75" x14ac:dyDescent="0.2">
      <c r="A261" s="76" t="s">
        <v>493</v>
      </c>
      <c r="B261" s="45" t="s">
        <v>376</v>
      </c>
      <c r="C261" s="45" t="s">
        <v>494</v>
      </c>
      <c r="D261" s="46" t="s">
        <v>2162</v>
      </c>
      <c r="E261" s="51">
        <v>1726</v>
      </c>
      <c r="F261" s="54">
        <v>551085.01696298458</v>
      </c>
      <c r="G261" s="24">
        <f t="shared" si="14"/>
        <v>951172739.27811134</v>
      </c>
      <c r="H261" s="96">
        <v>28262822</v>
      </c>
      <c r="I261" s="100">
        <v>225208598</v>
      </c>
      <c r="J261" s="92"/>
      <c r="K261" s="42">
        <v>12071842</v>
      </c>
      <c r="L261" s="43">
        <v>29504585.48317603</v>
      </c>
      <c r="M261" s="44">
        <f t="shared" ref="M261:M324" si="16">ROUND((G261)-(H261+I261+J261+K261+L261),2)</f>
        <v>656124891.78999996</v>
      </c>
      <c r="N261" s="35">
        <v>52</v>
      </c>
      <c r="O261" s="33">
        <f t="shared" ref="O261:O324" si="17">+N261*F261</f>
        <v>28656420.882075198</v>
      </c>
      <c r="P261" s="36">
        <f t="shared" si="15"/>
        <v>7164105.2205187995</v>
      </c>
    </row>
    <row r="262" spans="1:16" ht="12.75" x14ac:dyDescent="0.2">
      <c r="A262" s="76" t="s">
        <v>495</v>
      </c>
      <c r="B262" s="45" t="s">
        <v>376</v>
      </c>
      <c r="C262" s="45" t="s">
        <v>496</v>
      </c>
      <c r="D262" s="46" t="s">
        <v>2162</v>
      </c>
      <c r="E262" s="51">
        <v>6883</v>
      </c>
      <c r="F262" s="54">
        <v>493259.03642992565</v>
      </c>
      <c r="G262" s="24">
        <f t="shared" ref="G262:G325" si="18">+E262*F262</f>
        <v>3395101947.7471781</v>
      </c>
      <c r="H262" s="96">
        <v>117853379</v>
      </c>
      <c r="I262" s="100">
        <v>1316780883</v>
      </c>
      <c r="J262" s="92"/>
      <c r="K262" s="42">
        <v>15423170.315149676</v>
      </c>
      <c r="L262" s="43">
        <v>338094499.59358078</v>
      </c>
      <c r="M262" s="44">
        <f t="shared" si="16"/>
        <v>1606950015.8399999</v>
      </c>
      <c r="N262" s="35">
        <v>271</v>
      </c>
      <c r="O262" s="33">
        <f t="shared" si="17"/>
        <v>133673198.87250985</v>
      </c>
      <c r="P262" s="36">
        <f t="shared" ref="P262:P325" si="19">+O262*0.25</f>
        <v>33418299.718127463</v>
      </c>
    </row>
    <row r="263" spans="1:16" ht="12.75" x14ac:dyDescent="0.2">
      <c r="A263" s="76" t="s">
        <v>497</v>
      </c>
      <c r="B263" s="45" t="s">
        <v>376</v>
      </c>
      <c r="C263" s="45" t="s">
        <v>498</v>
      </c>
      <c r="D263" s="46" t="s">
        <v>2162</v>
      </c>
      <c r="E263" s="51">
        <v>1961</v>
      </c>
      <c r="F263" s="54">
        <v>714137.80306748475</v>
      </c>
      <c r="G263" s="24">
        <f t="shared" si="18"/>
        <v>1400424231.8153377</v>
      </c>
      <c r="H263" s="96">
        <v>30510265</v>
      </c>
      <c r="I263" s="100">
        <v>332527389</v>
      </c>
      <c r="J263" s="92">
        <f>VLOOKUP(A263,'CCF-2013-ESTIMADO'!$A$6:$R$227,18,FALSE)</f>
        <v>51621661.509488747</v>
      </c>
      <c r="K263" s="42">
        <v>8215251</v>
      </c>
      <c r="L263" s="43">
        <v>9547851.4625090882</v>
      </c>
      <c r="M263" s="44">
        <f t="shared" si="16"/>
        <v>968001813.84000003</v>
      </c>
      <c r="N263" s="35">
        <v>61</v>
      </c>
      <c r="O263" s="33">
        <f t="shared" si="17"/>
        <v>43562405.987116568</v>
      </c>
      <c r="P263" s="36">
        <f t="shared" si="19"/>
        <v>10890601.496779142</v>
      </c>
    </row>
    <row r="264" spans="1:16" ht="12.75" x14ac:dyDescent="0.2">
      <c r="A264" s="76" t="s">
        <v>499</v>
      </c>
      <c r="B264" s="45" t="s">
        <v>376</v>
      </c>
      <c r="C264" s="45" t="s">
        <v>500</v>
      </c>
      <c r="D264" s="46" t="s">
        <v>2162</v>
      </c>
      <c r="E264" s="51">
        <v>2377</v>
      </c>
      <c r="F264" s="54">
        <v>587699.67761194031</v>
      </c>
      <c r="G264" s="24">
        <f t="shared" si="18"/>
        <v>1396962133.6835821</v>
      </c>
      <c r="H264" s="96">
        <v>35134503</v>
      </c>
      <c r="I264" s="100">
        <v>463056454</v>
      </c>
      <c r="J264" s="92"/>
      <c r="K264" s="42">
        <v>4549488.747467773</v>
      </c>
      <c r="L264" s="43">
        <v>83179975.400400102</v>
      </c>
      <c r="M264" s="44">
        <f t="shared" si="16"/>
        <v>811041712.53999996</v>
      </c>
      <c r="N264" s="35">
        <v>36</v>
      </c>
      <c r="O264" s="33">
        <f t="shared" si="17"/>
        <v>21157188.394029852</v>
      </c>
      <c r="P264" s="36">
        <f t="shared" si="19"/>
        <v>5289297.098507463</v>
      </c>
    </row>
    <row r="265" spans="1:16" ht="12.75" x14ac:dyDescent="0.2">
      <c r="A265" s="76" t="s">
        <v>501</v>
      </c>
      <c r="B265" s="45" t="s">
        <v>376</v>
      </c>
      <c r="C265" s="45" t="s">
        <v>502</v>
      </c>
      <c r="D265" s="46" t="s">
        <v>2162</v>
      </c>
      <c r="E265" s="51">
        <v>13735</v>
      </c>
      <c r="F265" s="54">
        <v>539490.2703797468</v>
      </c>
      <c r="G265" s="24">
        <f t="shared" si="18"/>
        <v>7409898863.665822</v>
      </c>
      <c r="H265" s="96">
        <v>216175014</v>
      </c>
      <c r="I265" s="100">
        <v>2011480466</v>
      </c>
      <c r="J265" s="92">
        <f>VLOOKUP(A265,'CCF-2013-ESTIMADO'!$A$6:$R$227,18,FALSE)</f>
        <v>29094457.152537297</v>
      </c>
      <c r="K265" s="42">
        <v>149161005</v>
      </c>
      <c r="L265" s="43">
        <v>371376288.99975514</v>
      </c>
      <c r="M265" s="44">
        <f t="shared" si="16"/>
        <v>4632611632.5100002</v>
      </c>
      <c r="N265" s="35">
        <v>375</v>
      </c>
      <c r="O265" s="33">
        <f t="shared" si="17"/>
        <v>202308851.39240506</v>
      </c>
      <c r="P265" s="36">
        <f t="shared" si="19"/>
        <v>50577212.848101266</v>
      </c>
    </row>
    <row r="266" spans="1:16" ht="12.75" x14ac:dyDescent="0.2">
      <c r="A266" s="76" t="s">
        <v>503</v>
      </c>
      <c r="B266" s="45" t="s">
        <v>376</v>
      </c>
      <c r="C266" s="45" t="s">
        <v>504</v>
      </c>
      <c r="D266" s="46" t="s">
        <v>2162</v>
      </c>
      <c r="E266" s="51">
        <v>1654</v>
      </c>
      <c r="F266" s="54">
        <v>529257.73541284411</v>
      </c>
      <c r="G266" s="24">
        <f t="shared" si="18"/>
        <v>875392294.3728441</v>
      </c>
      <c r="H266" s="96">
        <v>28327496</v>
      </c>
      <c r="I266" s="100">
        <v>270939731</v>
      </c>
      <c r="J266" s="92"/>
      <c r="K266" s="42">
        <v>3843281.3722595684</v>
      </c>
      <c r="L266" s="43">
        <v>0</v>
      </c>
      <c r="M266" s="44">
        <f t="shared" si="16"/>
        <v>572281786</v>
      </c>
      <c r="N266" s="35">
        <v>62</v>
      </c>
      <c r="O266" s="33">
        <f t="shared" si="17"/>
        <v>32813979.595596336</v>
      </c>
      <c r="P266" s="36">
        <f t="shared" si="19"/>
        <v>8203494.898899084</v>
      </c>
    </row>
    <row r="267" spans="1:16" ht="12.75" x14ac:dyDescent="0.2">
      <c r="A267" s="76" t="s">
        <v>505</v>
      </c>
      <c r="B267" s="45" t="s">
        <v>376</v>
      </c>
      <c r="C267" s="45" t="s">
        <v>506</v>
      </c>
      <c r="D267" s="46" t="s">
        <v>2162</v>
      </c>
      <c r="E267" s="51">
        <v>1915</v>
      </c>
      <c r="F267" s="54">
        <v>573424.80318894493</v>
      </c>
      <c r="G267" s="24">
        <f t="shared" si="18"/>
        <v>1098108498.1068296</v>
      </c>
      <c r="H267" s="96">
        <v>30461759</v>
      </c>
      <c r="I267" s="100">
        <v>221301918</v>
      </c>
      <c r="J267" s="92"/>
      <c r="K267" s="42">
        <v>3728763.1169235483</v>
      </c>
      <c r="L267" s="43">
        <v>0</v>
      </c>
      <c r="M267" s="44">
        <f t="shared" si="16"/>
        <v>842616057.99000001</v>
      </c>
      <c r="N267" s="35">
        <v>65</v>
      </c>
      <c r="O267" s="33">
        <f t="shared" si="17"/>
        <v>37272612.207281418</v>
      </c>
      <c r="P267" s="36">
        <f t="shared" si="19"/>
        <v>9318153.0518203545</v>
      </c>
    </row>
    <row r="268" spans="1:16" ht="12.75" x14ac:dyDescent="0.2">
      <c r="A268" s="76" t="s">
        <v>507</v>
      </c>
      <c r="B268" s="45" t="s">
        <v>376</v>
      </c>
      <c r="C268" s="45" t="s">
        <v>508</v>
      </c>
      <c r="D268" s="46" t="s">
        <v>2162</v>
      </c>
      <c r="E268" s="51">
        <v>6550</v>
      </c>
      <c r="F268" s="54">
        <v>569210.81469299924</v>
      </c>
      <c r="G268" s="24">
        <f t="shared" si="18"/>
        <v>3728330836.2391448</v>
      </c>
      <c r="H268" s="96">
        <v>113326153</v>
      </c>
      <c r="I268" s="100">
        <v>1251286546</v>
      </c>
      <c r="J268" s="92"/>
      <c r="K268" s="42">
        <v>14824507.117162056</v>
      </c>
      <c r="L268" s="43">
        <v>196742365.05961457</v>
      </c>
      <c r="M268" s="44">
        <f t="shared" si="16"/>
        <v>2152151265.0599999</v>
      </c>
      <c r="N268" s="35">
        <v>184</v>
      </c>
      <c r="O268" s="33">
        <f t="shared" si="17"/>
        <v>104734789.90351185</v>
      </c>
      <c r="P268" s="36">
        <f t="shared" si="19"/>
        <v>26183697.475877963</v>
      </c>
    </row>
    <row r="269" spans="1:16" ht="12.75" x14ac:dyDescent="0.2">
      <c r="A269" s="76" t="s">
        <v>509</v>
      </c>
      <c r="B269" s="45" t="s">
        <v>376</v>
      </c>
      <c r="C269" s="45" t="s">
        <v>510</v>
      </c>
      <c r="D269" s="46" t="s">
        <v>2162</v>
      </c>
      <c r="E269" s="51">
        <v>2031</v>
      </c>
      <c r="F269" s="54">
        <v>455199.96246864024</v>
      </c>
      <c r="G269" s="24">
        <f t="shared" si="18"/>
        <v>924511123.77380836</v>
      </c>
      <c r="H269" s="96">
        <v>33129588</v>
      </c>
      <c r="I269" s="100">
        <v>389518952</v>
      </c>
      <c r="J269" s="92"/>
      <c r="K269" s="42">
        <v>4422928.4431589348</v>
      </c>
      <c r="L269" s="43">
        <v>9687047.9219063781</v>
      </c>
      <c r="M269" s="44">
        <f t="shared" si="16"/>
        <v>487752607.41000003</v>
      </c>
      <c r="N269" s="35">
        <v>149</v>
      </c>
      <c r="O269" s="33">
        <f t="shared" si="17"/>
        <v>67824794.407827392</v>
      </c>
      <c r="P269" s="36">
        <f t="shared" si="19"/>
        <v>16956198.601956848</v>
      </c>
    </row>
    <row r="270" spans="1:16" ht="12.75" x14ac:dyDescent="0.2">
      <c r="A270" s="76" t="s">
        <v>511</v>
      </c>
      <c r="B270" s="45" t="s">
        <v>376</v>
      </c>
      <c r="C270" s="45" t="s">
        <v>512</v>
      </c>
      <c r="D270" s="46" t="s">
        <v>2162</v>
      </c>
      <c r="E270" s="51">
        <v>2113</v>
      </c>
      <c r="F270" s="54">
        <v>600133.19433160126</v>
      </c>
      <c r="G270" s="24">
        <f t="shared" si="18"/>
        <v>1268081439.6226735</v>
      </c>
      <c r="H270" s="96">
        <v>32838553</v>
      </c>
      <c r="I270" s="100">
        <v>326552467</v>
      </c>
      <c r="J270" s="92">
        <f>VLOOKUP(A270,'CCF-2013-ESTIMADO'!$A$6:$R$227,18,FALSE)</f>
        <v>21303803.804949999</v>
      </c>
      <c r="K270" s="42">
        <v>10569549.083606597</v>
      </c>
      <c r="L270" s="43">
        <v>59079855.603748053</v>
      </c>
      <c r="M270" s="44">
        <f t="shared" si="16"/>
        <v>817737211.13</v>
      </c>
      <c r="N270" s="35">
        <v>44</v>
      </c>
      <c r="O270" s="33">
        <f t="shared" si="17"/>
        <v>26405860.550590456</v>
      </c>
      <c r="P270" s="36">
        <f t="shared" si="19"/>
        <v>6601465.1376476139</v>
      </c>
    </row>
    <row r="271" spans="1:16" ht="12.75" x14ac:dyDescent="0.2">
      <c r="A271" s="76" t="s">
        <v>513</v>
      </c>
      <c r="B271" s="45" t="s">
        <v>376</v>
      </c>
      <c r="C271" s="45" t="s">
        <v>514</v>
      </c>
      <c r="D271" s="46" t="s">
        <v>2162</v>
      </c>
      <c r="E271" s="51">
        <v>6294</v>
      </c>
      <c r="F271" s="54">
        <v>545833.93905950093</v>
      </c>
      <c r="G271" s="24">
        <f t="shared" si="18"/>
        <v>3435478812.4404988</v>
      </c>
      <c r="H271" s="96">
        <v>103657293</v>
      </c>
      <c r="I271" s="100">
        <v>1114782559</v>
      </c>
      <c r="J271" s="92"/>
      <c r="K271" s="42">
        <v>98462793</v>
      </c>
      <c r="L271" s="43">
        <v>128827965.08626319</v>
      </c>
      <c r="M271" s="44">
        <f t="shared" si="16"/>
        <v>1989748202.3499999</v>
      </c>
      <c r="N271" s="35">
        <v>144</v>
      </c>
      <c r="O271" s="33">
        <f t="shared" si="17"/>
        <v>78600087.224568129</v>
      </c>
      <c r="P271" s="36">
        <f t="shared" si="19"/>
        <v>19650021.806142032</v>
      </c>
    </row>
    <row r="272" spans="1:16" ht="12.75" x14ac:dyDescent="0.2">
      <c r="A272" s="76" t="s">
        <v>515</v>
      </c>
      <c r="B272" s="45" t="s">
        <v>376</v>
      </c>
      <c r="C272" s="45" t="s">
        <v>516</v>
      </c>
      <c r="D272" s="46" t="s">
        <v>2162</v>
      </c>
      <c r="E272" s="51">
        <v>1574</v>
      </c>
      <c r="F272" s="54">
        <v>476663.70347490336</v>
      </c>
      <c r="G272" s="24">
        <f t="shared" si="18"/>
        <v>750268669.26949787</v>
      </c>
      <c r="H272" s="96">
        <v>25659667</v>
      </c>
      <c r="I272" s="100">
        <v>292081763</v>
      </c>
      <c r="J272" s="92"/>
      <c r="K272" s="42">
        <v>3331359.9375381251</v>
      </c>
      <c r="L272" s="43">
        <v>0</v>
      </c>
      <c r="M272" s="44">
        <f t="shared" si="16"/>
        <v>429195879.32999998</v>
      </c>
      <c r="N272" s="35">
        <v>70</v>
      </c>
      <c r="O272" s="33">
        <f t="shared" si="17"/>
        <v>33366459.243243236</v>
      </c>
      <c r="P272" s="36">
        <f t="shared" si="19"/>
        <v>8341614.810810809</v>
      </c>
    </row>
    <row r="273" spans="1:16" ht="12.75" x14ac:dyDescent="0.2">
      <c r="A273" s="76" t="s">
        <v>517</v>
      </c>
      <c r="B273" s="45" t="s">
        <v>376</v>
      </c>
      <c r="C273" s="45" t="s">
        <v>518</v>
      </c>
      <c r="D273" s="46" t="s">
        <v>2162</v>
      </c>
      <c r="E273" s="51">
        <v>29137</v>
      </c>
      <c r="F273" s="54">
        <v>511696.11480795522</v>
      </c>
      <c r="G273" s="24">
        <f t="shared" si="18"/>
        <v>14909289697.159391</v>
      </c>
      <c r="H273" s="96">
        <v>495310799</v>
      </c>
      <c r="I273" s="100">
        <v>5175661264</v>
      </c>
      <c r="J273" s="92">
        <f>VLOOKUP(A273,'CCF-2013-ESTIMADO'!$A$6:$R$227,18,FALSE)</f>
        <v>210953905.20704538</v>
      </c>
      <c r="K273" s="42">
        <v>981137089</v>
      </c>
      <c r="L273" s="43">
        <v>2301523369.466629</v>
      </c>
      <c r="M273" s="44">
        <f t="shared" si="16"/>
        <v>5744703270.4899998</v>
      </c>
      <c r="N273" s="35">
        <v>1570</v>
      </c>
      <c r="O273" s="33">
        <f t="shared" si="17"/>
        <v>803362900.24848974</v>
      </c>
      <c r="P273" s="36">
        <f t="shared" si="19"/>
        <v>200840725.06212243</v>
      </c>
    </row>
    <row r="274" spans="1:16" ht="12.75" x14ac:dyDescent="0.2">
      <c r="A274" s="76" t="s">
        <v>519</v>
      </c>
      <c r="B274" s="45" t="s">
        <v>376</v>
      </c>
      <c r="C274" s="45" t="s">
        <v>520</v>
      </c>
      <c r="D274" s="46" t="s">
        <v>2162</v>
      </c>
      <c r="E274" s="51">
        <v>5415</v>
      </c>
      <c r="F274" s="54">
        <v>534361.0864400306</v>
      </c>
      <c r="G274" s="24">
        <f t="shared" si="18"/>
        <v>2893565283.0727658</v>
      </c>
      <c r="H274" s="96">
        <v>90981063</v>
      </c>
      <c r="I274" s="100">
        <v>782025366</v>
      </c>
      <c r="J274" s="92"/>
      <c r="K274" s="42">
        <v>12133633.54883942</v>
      </c>
      <c r="L274" s="43">
        <v>13961310.810540147</v>
      </c>
      <c r="M274" s="44">
        <f t="shared" si="16"/>
        <v>1994463909.71</v>
      </c>
      <c r="N274" s="35">
        <v>210</v>
      </c>
      <c r="O274" s="33">
        <f t="shared" si="17"/>
        <v>112215828.15240642</v>
      </c>
      <c r="P274" s="36">
        <f t="shared" si="19"/>
        <v>28053957.038101606</v>
      </c>
    </row>
    <row r="275" spans="1:16" ht="12.75" x14ac:dyDescent="0.2">
      <c r="A275" s="76" t="s">
        <v>521</v>
      </c>
      <c r="B275" s="45" t="s">
        <v>376</v>
      </c>
      <c r="C275" s="45" t="s">
        <v>522</v>
      </c>
      <c r="D275" s="46" t="s">
        <v>2162</v>
      </c>
      <c r="E275" s="51">
        <v>7755</v>
      </c>
      <c r="F275" s="54">
        <v>527256.13622250967</v>
      </c>
      <c r="G275" s="24">
        <f t="shared" si="18"/>
        <v>4088871336.4055624</v>
      </c>
      <c r="H275" s="96">
        <v>122687809</v>
      </c>
      <c r="I275" s="100">
        <v>1353549634</v>
      </c>
      <c r="J275" s="92">
        <f>VLOOKUP(A275,'CCF-2013-ESTIMADO'!$A$6:$R$227,18,FALSE)</f>
        <v>81136117.387325153</v>
      </c>
      <c r="K275" s="42">
        <v>35363332</v>
      </c>
      <c r="L275" s="43">
        <v>82898705.583173513</v>
      </c>
      <c r="M275" s="44">
        <f t="shared" si="16"/>
        <v>2413235738.4400001</v>
      </c>
      <c r="N275" s="35">
        <v>102</v>
      </c>
      <c r="O275" s="33">
        <f t="shared" si="17"/>
        <v>53780125.894695982</v>
      </c>
      <c r="P275" s="36">
        <f t="shared" si="19"/>
        <v>13445031.473673996</v>
      </c>
    </row>
    <row r="276" spans="1:16" ht="12.75" x14ac:dyDescent="0.2">
      <c r="A276" s="76" t="s">
        <v>523</v>
      </c>
      <c r="B276" s="45" t="s">
        <v>376</v>
      </c>
      <c r="C276" s="45" t="s">
        <v>524</v>
      </c>
      <c r="D276" s="46" t="s">
        <v>2162</v>
      </c>
      <c r="E276" s="51">
        <v>4221</v>
      </c>
      <c r="F276" s="54">
        <v>544370.94685714296</v>
      </c>
      <c r="G276" s="24">
        <f t="shared" si="18"/>
        <v>2297789766.6840005</v>
      </c>
      <c r="H276" s="96">
        <v>70996595</v>
      </c>
      <c r="I276" s="100">
        <v>716071419</v>
      </c>
      <c r="J276" s="92"/>
      <c r="K276" s="42">
        <v>13498938</v>
      </c>
      <c r="L276" s="43">
        <v>3979685.5234627891</v>
      </c>
      <c r="M276" s="44">
        <f t="shared" si="16"/>
        <v>1493243129.1600001</v>
      </c>
      <c r="N276" s="35">
        <v>183</v>
      </c>
      <c r="O276" s="33">
        <f t="shared" si="17"/>
        <v>99619883.274857163</v>
      </c>
      <c r="P276" s="36">
        <f t="shared" si="19"/>
        <v>24904970.818714291</v>
      </c>
    </row>
    <row r="277" spans="1:16" ht="12.75" x14ac:dyDescent="0.2">
      <c r="A277" s="76" t="s">
        <v>525</v>
      </c>
      <c r="B277" s="45" t="s">
        <v>376</v>
      </c>
      <c r="C277" s="45" t="s">
        <v>526</v>
      </c>
      <c r="D277" s="46" t="s">
        <v>2162</v>
      </c>
      <c r="E277" s="51">
        <v>2184</v>
      </c>
      <c r="F277" s="54">
        <v>634457.35870669747</v>
      </c>
      <c r="G277" s="24">
        <f t="shared" si="18"/>
        <v>1385654871.4154272</v>
      </c>
      <c r="H277" s="96">
        <v>35360864</v>
      </c>
      <c r="I277" s="100">
        <v>435939500</v>
      </c>
      <c r="J277" s="92">
        <f>VLOOKUP(A277,'CCF-2013-ESTIMADO'!$A$6:$R$227,18,FALSE)</f>
        <v>15349044.324566921</v>
      </c>
      <c r="K277" s="42">
        <v>4472907.2227472318</v>
      </c>
      <c r="L277" s="43">
        <v>0</v>
      </c>
      <c r="M277" s="44">
        <f t="shared" si="16"/>
        <v>894532555.87</v>
      </c>
      <c r="N277" s="35">
        <v>82</v>
      </c>
      <c r="O277" s="33">
        <f t="shared" si="17"/>
        <v>52025503.413949192</v>
      </c>
      <c r="P277" s="36">
        <f t="shared" si="19"/>
        <v>13006375.853487298</v>
      </c>
    </row>
    <row r="278" spans="1:16" ht="12.75" x14ac:dyDescent="0.2">
      <c r="A278" s="76" t="s">
        <v>527</v>
      </c>
      <c r="B278" s="45" t="s">
        <v>376</v>
      </c>
      <c r="C278" s="45" t="s">
        <v>528</v>
      </c>
      <c r="D278" s="46" t="s">
        <v>2162</v>
      </c>
      <c r="E278" s="51">
        <v>10037</v>
      </c>
      <c r="F278" s="54">
        <v>526764.90935669583</v>
      </c>
      <c r="G278" s="24">
        <f t="shared" si="18"/>
        <v>5287139395.2131557</v>
      </c>
      <c r="H278" s="96">
        <v>164208934</v>
      </c>
      <c r="I278" s="100">
        <v>1933346870</v>
      </c>
      <c r="J278" s="92"/>
      <c r="K278" s="42">
        <v>165814408</v>
      </c>
      <c r="L278" s="43">
        <v>406525718.28232414</v>
      </c>
      <c r="M278" s="44">
        <f t="shared" si="16"/>
        <v>2617243464.9299998</v>
      </c>
      <c r="N278" s="35">
        <v>188</v>
      </c>
      <c r="O278" s="33">
        <f t="shared" si="17"/>
        <v>99031802.959058821</v>
      </c>
      <c r="P278" s="36">
        <f t="shared" si="19"/>
        <v>24757950.739764705</v>
      </c>
    </row>
    <row r="279" spans="1:16" ht="12.75" x14ac:dyDescent="0.2">
      <c r="A279" s="76" t="s">
        <v>529</v>
      </c>
      <c r="B279" s="45" t="s">
        <v>376</v>
      </c>
      <c r="C279" s="45" t="s">
        <v>530</v>
      </c>
      <c r="D279" s="46" t="s">
        <v>2162</v>
      </c>
      <c r="E279" s="51">
        <v>3242</v>
      </c>
      <c r="F279" s="54">
        <v>480312.98700652784</v>
      </c>
      <c r="G279" s="24">
        <f t="shared" si="18"/>
        <v>1557174703.8751633</v>
      </c>
      <c r="H279" s="96">
        <v>51157647</v>
      </c>
      <c r="I279" s="100">
        <v>503961689</v>
      </c>
      <c r="J279" s="92"/>
      <c r="K279" s="42">
        <v>18963763</v>
      </c>
      <c r="L279" s="43">
        <v>115302646.34039812</v>
      </c>
      <c r="M279" s="44">
        <f t="shared" si="16"/>
        <v>867788958.52999997</v>
      </c>
      <c r="N279" s="35">
        <v>64</v>
      </c>
      <c r="O279" s="33">
        <f t="shared" si="17"/>
        <v>30740031.168417782</v>
      </c>
      <c r="P279" s="36">
        <f t="shared" si="19"/>
        <v>7685007.7921044454</v>
      </c>
    </row>
    <row r="280" spans="1:16" ht="12.75" x14ac:dyDescent="0.2">
      <c r="A280" s="76" t="s">
        <v>531</v>
      </c>
      <c r="B280" s="45" t="s">
        <v>376</v>
      </c>
      <c r="C280" s="45" t="s">
        <v>532</v>
      </c>
      <c r="D280" s="46" t="s">
        <v>2162</v>
      </c>
      <c r="E280" s="51">
        <v>9605</v>
      </c>
      <c r="F280" s="54">
        <v>483862.62602840608</v>
      </c>
      <c r="G280" s="24">
        <f t="shared" si="18"/>
        <v>4647500523.00284</v>
      </c>
      <c r="H280" s="96">
        <v>151629714</v>
      </c>
      <c r="I280" s="100">
        <v>1358145727</v>
      </c>
      <c r="J280" s="92"/>
      <c r="K280" s="42">
        <v>55409681.420385182</v>
      </c>
      <c r="L280" s="43">
        <v>447169161.44685435</v>
      </c>
      <c r="M280" s="44">
        <f t="shared" si="16"/>
        <v>2635146239.1399999</v>
      </c>
      <c r="N280" s="35">
        <v>369</v>
      </c>
      <c r="O280" s="33">
        <f t="shared" si="17"/>
        <v>178545309.00448185</v>
      </c>
      <c r="P280" s="36">
        <f t="shared" si="19"/>
        <v>44636327.251120463</v>
      </c>
    </row>
    <row r="281" spans="1:16" ht="12.75" x14ac:dyDescent="0.2">
      <c r="A281" s="76" t="s">
        <v>533</v>
      </c>
      <c r="B281" s="45" t="s">
        <v>376</v>
      </c>
      <c r="C281" s="45" t="s">
        <v>534</v>
      </c>
      <c r="D281" s="46" t="s">
        <v>2162</v>
      </c>
      <c r="E281" s="51">
        <v>1416</v>
      </c>
      <c r="F281" s="54">
        <v>638433.87898089178</v>
      </c>
      <c r="G281" s="24">
        <f t="shared" si="18"/>
        <v>904022372.63694274</v>
      </c>
      <c r="H281" s="96">
        <v>20889911</v>
      </c>
      <c r="I281" s="100">
        <v>242214145</v>
      </c>
      <c r="J281" s="92">
        <f>VLOOKUP(A281,'CCF-2013-ESTIMADO'!$A$6:$R$227,18,FALSE)</f>
        <v>30434003.722899999</v>
      </c>
      <c r="K281" s="42">
        <v>21356861</v>
      </c>
      <c r="L281" s="43">
        <v>51528855.557505719</v>
      </c>
      <c r="M281" s="44">
        <f t="shared" si="16"/>
        <v>537598596.36000001</v>
      </c>
      <c r="N281" s="35">
        <v>29</v>
      </c>
      <c r="O281" s="33">
        <f t="shared" si="17"/>
        <v>18514582.49044586</v>
      </c>
      <c r="P281" s="36">
        <f t="shared" si="19"/>
        <v>4628645.6226114649</v>
      </c>
    </row>
    <row r="282" spans="1:16" ht="12.75" x14ac:dyDescent="0.2">
      <c r="A282" s="76" t="s">
        <v>535</v>
      </c>
      <c r="B282" s="45" t="s">
        <v>376</v>
      </c>
      <c r="C282" s="45" t="s">
        <v>536</v>
      </c>
      <c r="D282" s="46" t="s">
        <v>2162</v>
      </c>
      <c r="E282" s="51">
        <v>4502</v>
      </c>
      <c r="F282" s="54">
        <v>561237.66775273369</v>
      </c>
      <c r="G282" s="24">
        <f t="shared" si="18"/>
        <v>2526691980.2228069</v>
      </c>
      <c r="H282" s="96">
        <v>71999053</v>
      </c>
      <c r="I282" s="100">
        <v>799950131</v>
      </c>
      <c r="J282" s="92"/>
      <c r="K282" s="42">
        <v>93190997</v>
      </c>
      <c r="L282" s="43">
        <v>202367552.26120114</v>
      </c>
      <c r="M282" s="44">
        <f t="shared" si="16"/>
        <v>1359184246.96</v>
      </c>
      <c r="N282" s="35">
        <v>149</v>
      </c>
      <c r="O282" s="33">
        <f t="shared" si="17"/>
        <v>83624412.495157316</v>
      </c>
      <c r="P282" s="36">
        <f t="shared" si="19"/>
        <v>20906103.123789329</v>
      </c>
    </row>
    <row r="283" spans="1:16" ht="12.75" x14ac:dyDescent="0.2">
      <c r="A283" s="76" t="s">
        <v>537</v>
      </c>
      <c r="B283" s="45" t="s">
        <v>376</v>
      </c>
      <c r="C283" s="45" t="s">
        <v>538</v>
      </c>
      <c r="D283" s="46" t="s">
        <v>2162</v>
      </c>
      <c r="E283" s="51">
        <v>4056</v>
      </c>
      <c r="F283" s="54">
        <v>566812.65007458976</v>
      </c>
      <c r="G283" s="24">
        <f t="shared" si="18"/>
        <v>2298992108.7025361</v>
      </c>
      <c r="H283" s="96">
        <v>66744237</v>
      </c>
      <c r="I283" s="100">
        <v>750082513</v>
      </c>
      <c r="J283" s="92">
        <f>VLOOKUP(A283,'CCF-2013-ESTIMADO'!$A$6:$R$227,18,FALSE)</f>
        <v>20579937.539655648</v>
      </c>
      <c r="K283" s="42">
        <v>114885107</v>
      </c>
      <c r="L283" s="43">
        <v>211476933.17318204</v>
      </c>
      <c r="M283" s="44">
        <f t="shared" si="16"/>
        <v>1135223380.99</v>
      </c>
      <c r="N283" s="35">
        <v>128</v>
      </c>
      <c r="O283" s="33">
        <f t="shared" si="17"/>
        <v>72552019.20954749</v>
      </c>
      <c r="P283" s="36">
        <f t="shared" si="19"/>
        <v>18138004.802386872</v>
      </c>
    </row>
    <row r="284" spans="1:16" ht="12.75" x14ac:dyDescent="0.2">
      <c r="A284" s="76" t="s">
        <v>539</v>
      </c>
      <c r="B284" s="45" t="s">
        <v>376</v>
      </c>
      <c r="C284" s="45" t="s">
        <v>540</v>
      </c>
      <c r="D284" s="46" t="s">
        <v>2162</v>
      </c>
      <c r="E284" s="51">
        <v>3563</v>
      </c>
      <c r="F284" s="54">
        <v>674688.72423429787</v>
      </c>
      <c r="G284" s="24">
        <f t="shared" si="18"/>
        <v>2403915924.4468031</v>
      </c>
      <c r="H284" s="96">
        <v>58385040</v>
      </c>
      <c r="I284" s="100">
        <v>605765167</v>
      </c>
      <c r="J284" s="92"/>
      <c r="K284" s="42">
        <v>7277050.0526440088</v>
      </c>
      <c r="L284" s="43">
        <v>0</v>
      </c>
      <c r="M284" s="44">
        <f t="shared" si="16"/>
        <v>1732488667.3900001</v>
      </c>
      <c r="N284" s="35">
        <v>126</v>
      </c>
      <c r="O284" s="33">
        <f t="shared" si="17"/>
        <v>85010779.253521532</v>
      </c>
      <c r="P284" s="36">
        <f t="shared" si="19"/>
        <v>21252694.813380383</v>
      </c>
    </row>
    <row r="285" spans="1:16" ht="12.75" x14ac:dyDescent="0.2">
      <c r="A285" s="76" t="s">
        <v>541</v>
      </c>
      <c r="B285" s="45" t="s">
        <v>376</v>
      </c>
      <c r="C285" s="45" t="s">
        <v>542</v>
      </c>
      <c r="D285" s="46" t="s">
        <v>2162</v>
      </c>
      <c r="E285" s="51">
        <v>2403</v>
      </c>
      <c r="F285" s="54">
        <v>568126.23237455392</v>
      </c>
      <c r="G285" s="24">
        <f t="shared" si="18"/>
        <v>1365207336.3960531</v>
      </c>
      <c r="H285" s="96">
        <v>40874378</v>
      </c>
      <c r="I285" s="100">
        <v>336893678</v>
      </c>
      <c r="J285" s="92"/>
      <c r="K285" s="42">
        <v>22115689</v>
      </c>
      <c r="L285" s="43">
        <v>57984327.949097104</v>
      </c>
      <c r="M285" s="44">
        <f t="shared" si="16"/>
        <v>907339263.45000005</v>
      </c>
      <c r="N285" s="35">
        <v>104</v>
      </c>
      <c r="O285" s="33">
        <f t="shared" si="17"/>
        <v>59085128.166953608</v>
      </c>
      <c r="P285" s="36">
        <f t="shared" si="19"/>
        <v>14771282.041738402</v>
      </c>
    </row>
    <row r="286" spans="1:16" ht="12.75" x14ac:dyDescent="0.2">
      <c r="A286" s="76" t="s">
        <v>543</v>
      </c>
      <c r="B286" s="45" t="s">
        <v>376</v>
      </c>
      <c r="C286" s="45" t="s">
        <v>544</v>
      </c>
      <c r="D286" s="46" t="s">
        <v>2162</v>
      </c>
      <c r="E286" s="51">
        <v>6466</v>
      </c>
      <c r="F286" s="54">
        <v>493108.52956161601</v>
      </c>
      <c r="G286" s="24">
        <f t="shared" si="18"/>
        <v>3188439752.1454091</v>
      </c>
      <c r="H286" s="96">
        <v>105225654</v>
      </c>
      <c r="I286" s="100">
        <v>1101683692</v>
      </c>
      <c r="J286" s="92"/>
      <c r="K286" s="42">
        <v>128904558</v>
      </c>
      <c r="L286" s="43">
        <v>515969643.29822081</v>
      </c>
      <c r="M286" s="44">
        <f t="shared" si="16"/>
        <v>1336656204.8499999</v>
      </c>
      <c r="N286" s="35">
        <v>303</v>
      </c>
      <c r="O286" s="33">
        <f t="shared" si="17"/>
        <v>149411884.45716965</v>
      </c>
      <c r="P286" s="36">
        <f t="shared" si="19"/>
        <v>37352971.114292413</v>
      </c>
    </row>
    <row r="287" spans="1:16" ht="12.75" x14ac:dyDescent="0.2">
      <c r="A287" s="76" t="s">
        <v>545</v>
      </c>
      <c r="B287" s="45" t="s">
        <v>376</v>
      </c>
      <c r="C287" s="45" t="s">
        <v>546</v>
      </c>
      <c r="D287" s="46" t="s">
        <v>2162</v>
      </c>
      <c r="E287" s="51">
        <v>6548</v>
      </c>
      <c r="F287" s="54">
        <v>507069.90193786524</v>
      </c>
      <c r="G287" s="24">
        <f t="shared" si="18"/>
        <v>3320293717.8891416</v>
      </c>
      <c r="H287" s="96">
        <v>109122301</v>
      </c>
      <c r="I287" s="100">
        <v>827067085</v>
      </c>
      <c r="J287" s="92"/>
      <c r="K287" s="42">
        <v>148709632</v>
      </c>
      <c r="L287" s="43">
        <v>326501906.76574177</v>
      </c>
      <c r="M287" s="44">
        <f t="shared" si="16"/>
        <v>1908892793.1199999</v>
      </c>
      <c r="N287" s="35">
        <v>191</v>
      </c>
      <c r="O287" s="33">
        <f t="shared" si="17"/>
        <v>96850351.270132259</v>
      </c>
      <c r="P287" s="36">
        <f t="shared" si="19"/>
        <v>24212587.817533065</v>
      </c>
    </row>
    <row r="288" spans="1:16" ht="12.75" x14ac:dyDescent="0.2">
      <c r="A288" s="76" t="s">
        <v>547</v>
      </c>
      <c r="B288" s="45" t="s">
        <v>376</v>
      </c>
      <c r="C288" s="45" t="s">
        <v>548</v>
      </c>
      <c r="D288" s="46" t="s">
        <v>2162</v>
      </c>
      <c r="E288" s="51">
        <v>2605</v>
      </c>
      <c r="F288" s="54">
        <v>580301.38446676976</v>
      </c>
      <c r="G288" s="24">
        <f t="shared" si="18"/>
        <v>1511685106.5359352</v>
      </c>
      <c r="H288" s="96">
        <v>43315846</v>
      </c>
      <c r="I288" s="100">
        <v>468112157</v>
      </c>
      <c r="J288" s="92">
        <f>VLOOKUP(A288,'CCF-2013-ESTIMADO'!$A$6:$R$227,18,FALSE)</f>
        <v>13019960.484271942</v>
      </c>
      <c r="K288" s="42">
        <v>18543989</v>
      </c>
      <c r="L288" s="43">
        <v>63957923.638719186</v>
      </c>
      <c r="M288" s="44">
        <f t="shared" si="16"/>
        <v>904735230.40999997</v>
      </c>
      <c r="N288" s="35">
        <v>92</v>
      </c>
      <c r="O288" s="33">
        <f t="shared" si="17"/>
        <v>53387727.370942816</v>
      </c>
      <c r="P288" s="36">
        <f t="shared" si="19"/>
        <v>13346931.842735704</v>
      </c>
    </row>
    <row r="289" spans="1:16" ht="12.75" x14ac:dyDescent="0.2">
      <c r="A289" s="76" t="s">
        <v>549</v>
      </c>
      <c r="B289" s="45" t="s">
        <v>376</v>
      </c>
      <c r="C289" s="45" t="s">
        <v>550</v>
      </c>
      <c r="D289" s="46" t="s">
        <v>2162</v>
      </c>
      <c r="E289" s="51">
        <v>5646</v>
      </c>
      <c r="F289" s="54">
        <v>572957.81258691382</v>
      </c>
      <c r="G289" s="24">
        <f t="shared" si="18"/>
        <v>3234919809.8657155</v>
      </c>
      <c r="H289" s="96">
        <v>92614097</v>
      </c>
      <c r="I289" s="100">
        <v>601398878</v>
      </c>
      <c r="J289" s="92"/>
      <c r="K289" s="42">
        <v>11647615</v>
      </c>
      <c r="L289" s="43">
        <v>324565288.51769894</v>
      </c>
      <c r="M289" s="44">
        <f t="shared" si="16"/>
        <v>2204693931.3499999</v>
      </c>
      <c r="N289" s="35">
        <v>133</v>
      </c>
      <c r="O289" s="33">
        <f t="shared" si="17"/>
        <v>76203389.074059531</v>
      </c>
      <c r="P289" s="36">
        <f t="shared" si="19"/>
        <v>19050847.268514883</v>
      </c>
    </row>
    <row r="290" spans="1:16" ht="12.75" x14ac:dyDescent="0.2">
      <c r="A290" s="76" t="s">
        <v>551</v>
      </c>
      <c r="B290" s="45" t="s">
        <v>376</v>
      </c>
      <c r="C290" s="45" t="s">
        <v>552</v>
      </c>
      <c r="D290" s="46" t="s">
        <v>2162</v>
      </c>
      <c r="E290" s="51">
        <v>2571</v>
      </c>
      <c r="F290" s="54">
        <v>594983.93372921622</v>
      </c>
      <c r="G290" s="24">
        <f t="shared" si="18"/>
        <v>1529703693.617815</v>
      </c>
      <c r="H290" s="96">
        <v>40567174</v>
      </c>
      <c r="I290" s="100">
        <v>400319773</v>
      </c>
      <c r="J290" s="92"/>
      <c r="K290" s="42">
        <v>5028618.0598489493</v>
      </c>
      <c r="L290" s="43">
        <v>112217993.25592743</v>
      </c>
      <c r="M290" s="44">
        <f t="shared" si="16"/>
        <v>971570135.29999995</v>
      </c>
      <c r="N290" s="35">
        <v>80</v>
      </c>
      <c r="O290" s="33">
        <f t="shared" si="17"/>
        <v>47598714.698337302</v>
      </c>
      <c r="P290" s="36">
        <f t="shared" si="19"/>
        <v>11899678.674584325</v>
      </c>
    </row>
    <row r="291" spans="1:16" ht="12.75" x14ac:dyDescent="0.2">
      <c r="A291" s="76" t="s">
        <v>553</v>
      </c>
      <c r="B291" s="45" t="s">
        <v>376</v>
      </c>
      <c r="C291" s="45" t="s">
        <v>554</v>
      </c>
      <c r="D291" s="46" t="s">
        <v>2162</v>
      </c>
      <c r="E291" s="51">
        <v>1860</v>
      </c>
      <c r="F291" s="54">
        <v>664547.44373650104</v>
      </c>
      <c r="G291" s="24">
        <f t="shared" si="18"/>
        <v>1236058245.3498919</v>
      </c>
      <c r="H291" s="96">
        <v>29588651</v>
      </c>
      <c r="I291" s="100">
        <v>344017623</v>
      </c>
      <c r="J291" s="92">
        <f>VLOOKUP(A291,'CCF-2013-ESTIMADO'!$A$6:$R$227,18,FALSE)</f>
        <v>27605370.762840509</v>
      </c>
      <c r="K291" s="42">
        <v>6864502</v>
      </c>
      <c r="L291" s="43">
        <v>11603431.353411954</v>
      </c>
      <c r="M291" s="44">
        <f t="shared" si="16"/>
        <v>816378667.23000002</v>
      </c>
      <c r="N291" s="35">
        <v>47</v>
      </c>
      <c r="O291" s="33">
        <f t="shared" si="17"/>
        <v>31233729.855615549</v>
      </c>
      <c r="P291" s="36">
        <f t="shared" si="19"/>
        <v>7808432.4639038872</v>
      </c>
    </row>
    <row r="292" spans="1:16" ht="12.75" x14ac:dyDescent="0.2">
      <c r="A292" s="76" t="s">
        <v>555</v>
      </c>
      <c r="B292" s="45" t="s">
        <v>376</v>
      </c>
      <c r="C292" s="45" t="s">
        <v>556</v>
      </c>
      <c r="D292" s="46" t="s">
        <v>2162</v>
      </c>
      <c r="E292" s="51">
        <v>957</v>
      </c>
      <c r="F292" s="54">
        <v>626455.88116710866</v>
      </c>
      <c r="G292" s="24">
        <f t="shared" si="18"/>
        <v>599518278.27692294</v>
      </c>
      <c r="H292" s="96">
        <v>14632639</v>
      </c>
      <c r="I292" s="100">
        <v>147994221</v>
      </c>
      <c r="J292" s="92">
        <f>VLOOKUP(A292,'CCF-2013-ESTIMADO'!$A$6:$R$227,18,FALSE)</f>
        <v>24321744.365047581</v>
      </c>
      <c r="K292" s="42">
        <v>1860470.0658914275</v>
      </c>
      <c r="L292" s="43">
        <v>0</v>
      </c>
      <c r="M292" s="44">
        <f t="shared" si="16"/>
        <v>410709203.85000002</v>
      </c>
      <c r="N292" s="35">
        <v>30</v>
      </c>
      <c r="O292" s="33">
        <f t="shared" si="17"/>
        <v>18793676.435013261</v>
      </c>
      <c r="P292" s="36">
        <f t="shared" si="19"/>
        <v>4698419.1087533152</v>
      </c>
    </row>
    <row r="293" spans="1:16" ht="12.75" x14ac:dyDescent="0.2">
      <c r="A293" s="76" t="s">
        <v>557</v>
      </c>
      <c r="B293" s="45" t="s">
        <v>376</v>
      </c>
      <c r="C293" s="45" t="s">
        <v>558</v>
      </c>
      <c r="D293" s="46" t="s">
        <v>2162</v>
      </c>
      <c r="E293" s="51">
        <v>6911</v>
      </c>
      <c r="F293" s="54">
        <v>503463.24402205454</v>
      </c>
      <c r="G293" s="24">
        <f t="shared" si="18"/>
        <v>3479434479.436419</v>
      </c>
      <c r="H293" s="96">
        <v>108507892</v>
      </c>
      <c r="I293" s="100">
        <v>1320227953</v>
      </c>
      <c r="J293" s="92">
        <f>VLOOKUP(A293,'CCF-2013-ESTIMADO'!$A$6:$R$227,18,FALSE)</f>
        <v>88619731.038109004</v>
      </c>
      <c r="K293" s="42">
        <v>106090000</v>
      </c>
      <c r="L293" s="43">
        <v>351404623.49768686</v>
      </c>
      <c r="M293" s="44">
        <f t="shared" si="16"/>
        <v>1504584279.9000001</v>
      </c>
      <c r="N293" s="35">
        <v>93</v>
      </c>
      <c r="O293" s="33">
        <f t="shared" si="17"/>
        <v>46822081.694051072</v>
      </c>
      <c r="P293" s="36">
        <f t="shared" si="19"/>
        <v>11705520.423512768</v>
      </c>
    </row>
    <row r="294" spans="1:16" ht="12.75" x14ac:dyDescent="0.2">
      <c r="A294" s="76" t="s">
        <v>559</v>
      </c>
      <c r="B294" s="45" t="s">
        <v>376</v>
      </c>
      <c r="C294" s="45" t="s">
        <v>560</v>
      </c>
      <c r="D294" s="46" t="s">
        <v>2162</v>
      </c>
      <c r="E294" s="51">
        <v>6398</v>
      </c>
      <c r="F294" s="54">
        <v>593210.65751685831</v>
      </c>
      <c r="G294" s="24">
        <f t="shared" si="18"/>
        <v>3795361786.7928596</v>
      </c>
      <c r="H294" s="96">
        <v>97642551</v>
      </c>
      <c r="I294" s="100">
        <v>1047449784</v>
      </c>
      <c r="J294" s="92">
        <f>VLOOKUP(A294,'CCF-2013-ESTIMADO'!$A$6:$R$227,18,FALSE)</f>
        <v>90261544.237005472</v>
      </c>
      <c r="K294" s="42">
        <v>13620128.844154287</v>
      </c>
      <c r="L294" s="43">
        <v>0</v>
      </c>
      <c r="M294" s="44">
        <f t="shared" si="16"/>
        <v>2546387778.71</v>
      </c>
      <c r="N294" s="35">
        <v>272</v>
      </c>
      <c r="O294" s="33">
        <f t="shared" si="17"/>
        <v>161353298.84458545</v>
      </c>
      <c r="P294" s="36">
        <f t="shared" si="19"/>
        <v>40338324.711146362</v>
      </c>
    </row>
    <row r="295" spans="1:16" ht="12.75" x14ac:dyDescent="0.2">
      <c r="A295" s="76" t="s">
        <v>561</v>
      </c>
      <c r="B295" s="45" t="s">
        <v>376</v>
      </c>
      <c r="C295" s="45" t="s">
        <v>562</v>
      </c>
      <c r="D295" s="46" t="s">
        <v>2162</v>
      </c>
      <c r="E295" s="51">
        <v>5788</v>
      </c>
      <c r="F295" s="54">
        <v>610824.05449315778</v>
      </c>
      <c r="G295" s="24">
        <f t="shared" si="18"/>
        <v>3535449627.4063973</v>
      </c>
      <c r="H295" s="96">
        <v>88798293</v>
      </c>
      <c r="I295" s="100">
        <v>1094329941</v>
      </c>
      <c r="J295" s="92">
        <f>VLOOKUP(A295,'CCF-2013-ESTIMADO'!$A$6:$R$227,18,FALSE)</f>
        <v>95645164.261293858</v>
      </c>
      <c r="K295" s="42">
        <v>11699818.253343903</v>
      </c>
      <c r="L295" s="43">
        <v>0</v>
      </c>
      <c r="M295" s="44">
        <f t="shared" si="16"/>
        <v>2244976410.8899999</v>
      </c>
      <c r="N295" s="35">
        <v>224</v>
      </c>
      <c r="O295" s="33">
        <f t="shared" si="17"/>
        <v>136824588.20646733</v>
      </c>
      <c r="P295" s="36">
        <f t="shared" si="19"/>
        <v>34206147.051616833</v>
      </c>
    </row>
    <row r="296" spans="1:16" ht="12.75" x14ac:dyDescent="0.2">
      <c r="A296" s="76" t="s">
        <v>563</v>
      </c>
      <c r="B296" s="45" t="s">
        <v>376</v>
      </c>
      <c r="C296" s="45" t="s">
        <v>564</v>
      </c>
      <c r="D296" s="46" t="s">
        <v>2162</v>
      </c>
      <c r="E296" s="51">
        <v>4381</v>
      </c>
      <c r="F296" s="54">
        <v>566222.91751541453</v>
      </c>
      <c r="G296" s="24">
        <f t="shared" si="18"/>
        <v>2480622601.6350312</v>
      </c>
      <c r="H296" s="96">
        <v>71708017</v>
      </c>
      <c r="I296" s="100">
        <v>545556338</v>
      </c>
      <c r="J296" s="92"/>
      <c r="K296" s="42">
        <v>9285415.8939287029</v>
      </c>
      <c r="L296" s="43">
        <v>339266248.02241296</v>
      </c>
      <c r="M296" s="44">
        <f t="shared" si="16"/>
        <v>1514806582.72</v>
      </c>
      <c r="N296" s="35">
        <v>273</v>
      </c>
      <c r="O296" s="33">
        <f t="shared" si="17"/>
        <v>154578856.48170817</v>
      </c>
      <c r="P296" s="36">
        <f t="shared" si="19"/>
        <v>38644714.120427042</v>
      </c>
    </row>
    <row r="297" spans="1:16" ht="12.75" x14ac:dyDescent="0.2">
      <c r="A297" s="76" t="s">
        <v>565</v>
      </c>
      <c r="B297" s="45" t="s">
        <v>376</v>
      </c>
      <c r="C297" s="45" t="s">
        <v>566</v>
      </c>
      <c r="D297" s="46" t="s">
        <v>2162</v>
      </c>
      <c r="E297" s="51">
        <v>41054</v>
      </c>
      <c r="F297" s="54">
        <v>528410.02771588764</v>
      </c>
      <c r="G297" s="24">
        <f t="shared" si="18"/>
        <v>21693345277.848053</v>
      </c>
      <c r="H297" s="96">
        <v>655235036</v>
      </c>
      <c r="I297" s="100">
        <v>5704212055</v>
      </c>
      <c r="J297" s="92">
        <f>VLOOKUP(A297,'CCF-2013-ESTIMADO'!$A$6:$R$227,18,FALSE)</f>
        <v>503578471.63361472</v>
      </c>
      <c r="K297" s="42">
        <v>870590505</v>
      </c>
      <c r="L297" s="43">
        <v>2246755591.8779769</v>
      </c>
      <c r="M297" s="44">
        <f t="shared" si="16"/>
        <v>11712973618.34</v>
      </c>
      <c r="N297" s="35">
        <v>1555</v>
      </c>
      <c r="O297" s="33">
        <f t="shared" si="17"/>
        <v>821677593.09820533</v>
      </c>
      <c r="P297" s="36">
        <f t="shared" si="19"/>
        <v>205419398.27455133</v>
      </c>
    </row>
    <row r="298" spans="1:16" ht="12.75" x14ac:dyDescent="0.2">
      <c r="A298" s="76" t="s">
        <v>567</v>
      </c>
      <c r="B298" s="45" t="s">
        <v>376</v>
      </c>
      <c r="C298" s="45" t="s">
        <v>568</v>
      </c>
      <c r="D298" s="46" t="s">
        <v>2162</v>
      </c>
      <c r="E298" s="51">
        <v>2078</v>
      </c>
      <c r="F298" s="54">
        <v>718497.75699292158</v>
      </c>
      <c r="G298" s="24">
        <f t="shared" si="18"/>
        <v>1493038339.031291</v>
      </c>
      <c r="H298" s="96">
        <v>32967903</v>
      </c>
      <c r="I298" s="100">
        <v>340110944</v>
      </c>
      <c r="J298" s="92">
        <f>VLOOKUP(A298,'CCF-2013-ESTIMADO'!$A$6:$R$227,18,FALSE)</f>
        <v>42458052.957508497</v>
      </c>
      <c r="K298" s="42">
        <v>4157808.0898008458</v>
      </c>
      <c r="L298" s="43">
        <v>105161.99386805412</v>
      </c>
      <c r="M298" s="44">
        <f t="shared" si="16"/>
        <v>1073238468.99</v>
      </c>
      <c r="N298" s="35">
        <v>56</v>
      </c>
      <c r="O298" s="33">
        <f t="shared" si="17"/>
        <v>40235874.391603611</v>
      </c>
      <c r="P298" s="36">
        <f t="shared" si="19"/>
        <v>10058968.597900903</v>
      </c>
    </row>
    <row r="299" spans="1:16" ht="12.75" x14ac:dyDescent="0.2">
      <c r="A299" s="76" t="s">
        <v>569</v>
      </c>
      <c r="B299" s="45" t="s">
        <v>376</v>
      </c>
      <c r="C299" s="45" t="s">
        <v>570</v>
      </c>
      <c r="D299" s="46" t="s">
        <v>2162</v>
      </c>
      <c r="E299" s="51">
        <v>2397</v>
      </c>
      <c r="F299" s="54">
        <v>520475.04090150248</v>
      </c>
      <c r="G299" s="24">
        <f t="shared" si="18"/>
        <v>1247578673.0409014</v>
      </c>
      <c r="H299" s="96">
        <v>38335898</v>
      </c>
      <c r="I299" s="100">
        <v>434101062</v>
      </c>
      <c r="J299" s="92"/>
      <c r="K299" s="42">
        <v>16245306</v>
      </c>
      <c r="L299" s="43">
        <v>74036311.133321658</v>
      </c>
      <c r="M299" s="44">
        <f t="shared" si="16"/>
        <v>684860095.90999997</v>
      </c>
      <c r="N299" s="35">
        <v>54</v>
      </c>
      <c r="O299" s="33">
        <f t="shared" si="17"/>
        <v>28105652.208681133</v>
      </c>
      <c r="P299" s="36">
        <f t="shared" si="19"/>
        <v>7026413.0521702832</v>
      </c>
    </row>
    <row r="300" spans="1:16" ht="12.75" x14ac:dyDescent="0.2">
      <c r="A300" s="76" t="s">
        <v>571</v>
      </c>
      <c r="B300" s="45" t="s">
        <v>376</v>
      </c>
      <c r="C300" s="45" t="s">
        <v>572</v>
      </c>
      <c r="D300" s="46" t="s">
        <v>2162</v>
      </c>
      <c r="E300" s="51">
        <v>5313</v>
      </c>
      <c r="F300" s="54">
        <v>542835.99368440954</v>
      </c>
      <c r="G300" s="24">
        <f t="shared" si="18"/>
        <v>2884087634.4452677</v>
      </c>
      <c r="H300" s="96">
        <v>89105498</v>
      </c>
      <c r="I300" s="100">
        <v>891872008</v>
      </c>
      <c r="J300" s="92">
        <f>VLOOKUP(A300,'CCF-2013-ESTIMADO'!$A$6:$R$227,18,FALSE)</f>
        <v>34898075.902124792</v>
      </c>
      <c r="K300" s="42">
        <v>51286159</v>
      </c>
      <c r="L300" s="43">
        <v>127601467.57684308</v>
      </c>
      <c r="M300" s="44">
        <f t="shared" si="16"/>
        <v>1689324425.97</v>
      </c>
      <c r="N300" s="35">
        <v>137</v>
      </c>
      <c r="O300" s="33">
        <f t="shared" si="17"/>
        <v>74368531.134764105</v>
      </c>
      <c r="P300" s="36">
        <f t="shared" si="19"/>
        <v>18592132.783691026</v>
      </c>
    </row>
    <row r="301" spans="1:16" ht="12.75" x14ac:dyDescent="0.2">
      <c r="A301" s="76" t="s">
        <v>573</v>
      </c>
      <c r="B301" s="45" t="s">
        <v>376</v>
      </c>
      <c r="C301" s="45" t="s">
        <v>574</v>
      </c>
      <c r="D301" s="46" t="s">
        <v>2162</v>
      </c>
      <c r="E301" s="51">
        <v>5447</v>
      </c>
      <c r="F301" s="54">
        <v>512946.91103124141</v>
      </c>
      <c r="G301" s="24">
        <f t="shared" si="18"/>
        <v>2794021824.3871717</v>
      </c>
      <c r="H301" s="96">
        <v>87504800</v>
      </c>
      <c r="I301" s="100">
        <v>797881889</v>
      </c>
      <c r="J301" s="92"/>
      <c r="K301" s="42">
        <v>106797265</v>
      </c>
      <c r="L301" s="43">
        <v>290316024.66658759</v>
      </c>
      <c r="M301" s="44">
        <f t="shared" si="16"/>
        <v>1511521845.72</v>
      </c>
      <c r="N301" s="35">
        <v>111</v>
      </c>
      <c r="O301" s="33">
        <f t="shared" si="17"/>
        <v>56937107.124467798</v>
      </c>
      <c r="P301" s="36">
        <f t="shared" si="19"/>
        <v>14234276.781116949</v>
      </c>
    </row>
    <row r="302" spans="1:16" ht="12.75" x14ac:dyDescent="0.2">
      <c r="A302" s="76" t="s">
        <v>575</v>
      </c>
      <c r="B302" s="45" t="s">
        <v>376</v>
      </c>
      <c r="C302" s="45" t="s">
        <v>576</v>
      </c>
      <c r="D302" s="46" t="s">
        <v>2162</v>
      </c>
      <c r="E302" s="51">
        <v>2560</v>
      </c>
      <c r="F302" s="54">
        <v>629216.9710771672</v>
      </c>
      <c r="G302" s="24">
        <f t="shared" si="18"/>
        <v>1610795445.9575481</v>
      </c>
      <c r="H302" s="96">
        <v>42669100</v>
      </c>
      <c r="I302" s="100">
        <v>457081532</v>
      </c>
      <c r="J302" s="92"/>
      <c r="K302" s="42">
        <v>12730800</v>
      </c>
      <c r="L302" s="43">
        <v>42530556.047186352</v>
      </c>
      <c r="M302" s="44">
        <f t="shared" si="16"/>
        <v>1055783457.91</v>
      </c>
      <c r="N302" s="35">
        <v>112</v>
      </c>
      <c r="O302" s="33">
        <f t="shared" si="17"/>
        <v>70472300.760642722</v>
      </c>
      <c r="P302" s="36">
        <f t="shared" si="19"/>
        <v>17618075.190160681</v>
      </c>
    </row>
    <row r="303" spans="1:16" ht="12.75" x14ac:dyDescent="0.2">
      <c r="A303" s="76" t="s">
        <v>577</v>
      </c>
      <c r="B303" s="45" t="s">
        <v>376</v>
      </c>
      <c r="C303" s="45" t="s">
        <v>578</v>
      </c>
      <c r="D303" s="46" t="s">
        <v>2162</v>
      </c>
      <c r="E303" s="51">
        <v>4492</v>
      </c>
      <c r="F303" s="54">
        <v>535782.66336745024</v>
      </c>
      <c r="G303" s="24">
        <f t="shared" si="18"/>
        <v>2406735723.8465862</v>
      </c>
      <c r="H303" s="96">
        <v>72467944</v>
      </c>
      <c r="I303" s="100">
        <v>709177278</v>
      </c>
      <c r="J303" s="92"/>
      <c r="K303" s="42">
        <v>45281269</v>
      </c>
      <c r="L303" s="43">
        <v>97869961.051753104</v>
      </c>
      <c r="M303" s="44">
        <f t="shared" si="16"/>
        <v>1481939271.79</v>
      </c>
      <c r="N303" s="35">
        <v>139</v>
      </c>
      <c r="O303" s="33">
        <f t="shared" si="17"/>
        <v>74473790.208075583</v>
      </c>
      <c r="P303" s="36">
        <f t="shared" si="19"/>
        <v>18618447.552018896</v>
      </c>
    </row>
    <row r="304" spans="1:16" ht="12.75" x14ac:dyDescent="0.2">
      <c r="A304" s="76" t="s">
        <v>579</v>
      </c>
      <c r="B304" s="45" t="s">
        <v>376</v>
      </c>
      <c r="C304" s="45" t="s">
        <v>580</v>
      </c>
      <c r="D304" s="46" t="s">
        <v>2162</v>
      </c>
      <c r="E304" s="51">
        <v>3162</v>
      </c>
      <c r="F304" s="54">
        <v>674433.9374166932</v>
      </c>
      <c r="G304" s="24">
        <f t="shared" si="18"/>
        <v>2132560110.1115839</v>
      </c>
      <c r="H304" s="96">
        <v>52968538</v>
      </c>
      <c r="I304" s="100">
        <v>650117473</v>
      </c>
      <c r="J304" s="92"/>
      <c r="K304" s="42">
        <v>79213865</v>
      </c>
      <c r="L304" s="43">
        <v>169734857.38566035</v>
      </c>
      <c r="M304" s="44">
        <f t="shared" si="16"/>
        <v>1180525376.73</v>
      </c>
      <c r="N304" s="35">
        <v>89</v>
      </c>
      <c r="O304" s="33">
        <f t="shared" si="17"/>
        <v>60024620.430085696</v>
      </c>
      <c r="P304" s="36">
        <f t="shared" si="19"/>
        <v>15006155.107521424</v>
      </c>
    </row>
    <row r="305" spans="1:16" ht="12.75" x14ac:dyDescent="0.2">
      <c r="A305" s="76" t="s">
        <v>581</v>
      </c>
      <c r="B305" s="45" t="s">
        <v>376</v>
      </c>
      <c r="C305" s="45" t="s">
        <v>582</v>
      </c>
      <c r="D305" s="46" t="s">
        <v>2162</v>
      </c>
      <c r="E305" s="51">
        <v>3877</v>
      </c>
      <c r="F305" s="54">
        <v>563711.12131230277</v>
      </c>
      <c r="G305" s="24">
        <f t="shared" si="18"/>
        <v>2185508017.3277979</v>
      </c>
      <c r="H305" s="96">
        <v>66275347</v>
      </c>
      <c r="I305" s="100">
        <v>624149542</v>
      </c>
      <c r="J305" s="92"/>
      <c r="K305" s="42">
        <v>12447991</v>
      </c>
      <c r="L305" s="43">
        <v>189261281.21605545</v>
      </c>
      <c r="M305" s="44">
        <f t="shared" si="16"/>
        <v>1293373856.1099999</v>
      </c>
      <c r="N305" s="35">
        <v>152</v>
      </c>
      <c r="O305" s="33">
        <f t="shared" si="17"/>
        <v>85684090.439470023</v>
      </c>
      <c r="P305" s="36">
        <f t="shared" si="19"/>
        <v>21421022.609867506</v>
      </c>
    </row>
    <row r="306" spans="1:16" ht="12.75" x14ac:dyDescent="0.2">
      <c r="A306" s="76" t="s">
        <v>583</v>
      </c>
      <c r="B306" s="45" t="s">
        <v>376</v>
      </c>
      <c r="C306" s="45" t="s">
        <v>584</v>
      </c>
      <c r="D306" s="46" t="s">
        <v>2162</v>
      </c>
      <c r="E306" s="51">
        <v>3109</v>
      </c>
      <c r="F306" s="54">
        <v>644173.89801883732</v>
      </c>
      <c r="G306" s="24">
        <f t="shared" si="18"/>
        <v>2002736648.9405653</v>
      </c>
      <c r="H306" s="96">
        <v>51707381</v>
      </c>
      <c r="I306" s="100">
        <v>572903096</v>
      </c>
      <c r="J306" s="92"/>
      <c r="K306" s="42">
        <v>13370330</v>
      </c>
      <c r="L306" s="43">
        <v>61213896.274946876</v>
      </c>
      <c r="M306" s="44">
        <f t="shared" si="16"/>
        <v>1303541945.6700001</v>
      </c>
      <c r="N306" s="35">
        <v>81</v>
      </c>
      <c r="O306" s="33">
        <f t="shared" si="17"/>
        <v>52178085.739525825</v>
      </c>
      <c r="P306" s="36">
        <f t="shared" si="19"/>
        <v>13044521.434881456</v>
      </c>
    </row>
    <row r="307" spans="1:16" ht="12.75" x14ac:dyDescent="0.2">
      <c r="A307" s="76" t="s">
        <v>585</v>
      </c>
      <c r="B307" s="45" t="s">
        <v>376</v>
      </c>
      <c r="C307" s="45" t="s">
        <v>586</v>
      </c>
      <c r="D307" s="46" t="s">
        <v>2162</v>
      </c>
      <c r="E307" s="51">
        <v>7641</v>
      </c>
      <c r="F307" s="54">
        <v>593772.87873207941</v>
      </c>
      <c r="G307" s="24">
        <f t="shared" si="18"/>
        <v>4537018566.391819</v>
      </c>
      <c r="H307" s="96">
        <v>125339470</v>
      </c>
      <c r="I307" s="100">
        <v>1188320060</v>
      </c>
      <c r="J307" s="92"/>
      <c r="K307" s="42">
        <v>171164764</v>
      </c>
      <c r="L307" s="43">
        <v>437117643.61579794</v>
      </c>
      <c r="M307" s="44">
        <f t="shared" si="16"/>
        <v>2615076628.7800002</v>
      </c>
      <c r="N307" s="35">
        <v>150</v>
      </c>
      <c r="O307" s="33">
        <f t="shared" si="17"/>
        <v>89065931.809811905</v>
      </c>
      <c r="P307" s="36">
        <f t="shared" si="19"/>
        <v>22266482.952452976</v>
      </c>
    </row>
    <row r="308" spans="1:16" ht="12.75" x14ac:dyDescent="0.2">
      <c r="A308" s="76" t="s">
        <v>587</v>
      </c>
      <c r="B308" s="45" t="s">
        <v>376</v>
      </c>
      <c r="C308" s="45" t="s">
        <v>588</v>
      </c>
      <c r="D308" s="46" t="s">
        <v>2162</v>
      </c>
      <c r="E308" s="51">
        <v>5666</v>
      </c>
      <c r="F308" s="54">
        <v>538490.34577167023</v>
      </c>
      <c r="G308" s="24">
        <f t="shared" si="18"/>
        <v>3051086299.1422834</v>
      </c>
      <c r="H308" s="96">
        <v>89671400</v>
      </c>
      <c r="I308" s="100">
        <v>645751183</v>
      </c>
      <c r="J308" s="92"/>
      <c r="K308" s="42">
        <v>113830815</v>
      </c>
      <c r="L308" s="43">
        <v>334065141.20110554</v>
      </c>
      <c r="M308" s="44">
        <f t="shared" si="16"/>
        <v>1867767759.9400001</v>
      </c>
      <c r="N308" s="35">
        <v>127</v>
      </c>
      <c r="O308" s="33">
        <f t="shared" si="17"/>
        <v>68388273.913002118</v>
      </c>
      <c r="P308" s="36">
        <f t="shared" si="19"/>
        <v>17097068.47825053</v>
      </c>
    </row>
    <row r="309" spans="1:16" ht="12.75" x14ac:dyDescent="0.2">
      <c r="A309" s="76" t="s">
        <v>589</v>
      </c>
      <c r="B309" s="45" t="s">
        <v>376</v>
      </c>
      <c r="C309" s="45" t="s">
        <v>590</v>
      </c>
      <c r="D309" s="46" t="s">
        <v>2162</v>
      </c>
      <c r="E309" s="51">
        <v>1977</v>
      </c>
      <c r="F309" s="54">
        <v>585118.00608365028</v>
      </c>
      <c r="G309" s="24">
        <f t="shared" si="18"/>
        <v>1156778298.0273767</v>
      </c>
      <c r="H309" s="96">
        <v>30671952</v>
      </c>
      <c r="I309" s="100">
        <v>335514850</v>
      </c>
      <c r="J309" s="92"/>
      <c r="K309" s="42">
        <v>21925265</v>
      </c>
      <c r="L309" s="43">
        <v>48579194.30752001</v>
      </c>
      <c r="M309" s="44">
        <f t="shared" si="16"/>
        <v>720087036.72000003</v>
      </c>
      <c r="N309" s="35">
        <v>65</v>
      </c>
      <c r="O309" s="33">
        <f t="shared" si="17"/>
        <v>38032670.39543727</v>
      </c>
      <c r="P309" s="36">
        <f t="shared" si="19"/>
        <v>9508167.5988593176</v>
      </c>
    </row>
    <row r="310" spans="1:16" ht="12.75" x14ac:dyDescent="0.2">
      <c r="A310" s="76" t="s">
        <v>591</v>
      </c>
      <c r="B310" s="45" t="s">
        <v>376</v>
      </c>
      <c r="C310" s="45" t="s">
        <v>592</v>
      </c>
      <c r="D310" s="46" t="s">
        <v>2162</v>
      </c>
      <c r="E310" s="51">
        <v>3170</v>
      </c>
      <c r="F310" s="54">
        <v>570009.82582181995</v>
      </c>
      <c r="G310" s="24">
        <f t="shared" si="18"/>
        <v>1806931147.8551693</v>
      </c>
      <c r="H310" s="96">
        <v>51610369</v>
      </c>
      <c r="I310" s="100">
        <v>525563330</v>
      </c>
      <c r="J310" s="92"/>
      <c r="K310" s="42">
        <v>12730800</v>
      </c>
      <c r="L310" s="43">
        <v>171202991.65101343</v>
      </c>
      <c r="M310" s="44">
        <f t="shared" si="16"/>
        <v>1045823657.2</v>
      </c>
      <c r="N310" s="35">
        <v>99</v>
      </c>
      <c r="O310" s="33">
        <f t="shared" si="17"/>
        <v>56430972.756360173</v>
      </c>
      <c r="P310" s="36">
        <f t="shared" si="19"/>
        <v>14107743.189090043</v>
      </c>
    </row>
    <row r="311" spans="1:16" ht="12.75" x14ac:dyDescent="0.2">
      <c r="A311" s="76" t="s">
        <v>593</v>
      </c>
      <c r="B311" s="45" t="s">
        <v>376</v>
      </c>
      <c r="C311" s="45" t="s">
        <v>594</v>
      </c>
      <c r="D311" s="46" t="s">
        <v>2162</v>
      </c>
      <c r="E311" s="51">
        <v>6937</v>
      </c>
      <c r="F311" s="54">
        <v>535094.54167031043</v>
      </c>
      <c r="G311" s="24">
        <f t="shared" si="18"/>
        <v>3711950835.5669436</v>
      </c>
      <c r="H311" s="96">
        <v>109704373</v>
      </c>
      <c r="I311" s="100">
        <v>914622673</v>
      </c>
      <c r="J311" s="92">
        <f>VLOOKUP(A311,'CCF-2013-ESTIMADO'!$A$6:$R$227,18,FALSE)</f>
        <v>32301720.145730387</v>
      </c>
      <c r="K311" s="42">
        <v>85997675</v>
      </c>
      <c r="L311" s="43">
        <v>263304591.54043078</v>
      </c>
      <c r="M311" s="44">
        <f t="shared" si="16"/>
        <v>2306019802.8800001</v>
      </c>
      <c r="N311" s="35">
        <v>288</v>
      </c>
      <c r="O311" s="33">
        <f t="shared" si="17"/>
        <v>154107228.0010494</v>
      </c>
      <c r="P311" s="36">
        <f t="shared" si="19"/>
        <v>38526807.00026235</v>
      </c>
    </row>
    <row r="312" spans="1:16" ht="12.75" x14ac:dyDescent="0.2">
      <c r="A312" s="76" t="s">
        <v>595</v>
      </c>
      <c r="B312" s="45" t="s">
        <v>376</v>
      </c>
      <c r="C312" s="45" t="s">
        <v>596</v>
      </c>
      <c r="D312" s="46" t="s">
        <v>2162</v>
      </c>
      <c r="E312" s="51">
        <v>4253</v>
      </c>
      <c r="F312" s="54">
        <v>523256.76966757362</v>
      </c>
      <c r="G312" s="24">
        <f t="shared" si="18"/>
        <v>2225411041.3961906</v>
      </c>
      <c r="H312" s="96">
        <v>71109776</v>
      </c>
      <c r="I312" s="100">
        <v>788689702</v>
      </c>
      <c r="J312" s="92"/>
      <c r="K312" s="42">
        <v>43790082</v>
      </c>
      <c r="L312" s="43">
        <v>198014573.07826594</v>
      </c>
      <c r="M312" s="44">
        <f t="shared" si="16"/>
        <v>1123806908.3199999</v>
      </c>
      <c r="N312" s="35">
        <v>97</v>
      </c>
      <c r="O312" s="33">
        <f t="shared" si="17"/>
        <v>50755906.657754645</v>
      </c>
      <c r="P312" s="36">
        <f t="shared" si="19"/>
        <v>12688976.664438661</v>
      </c>
    </row>
    <row r="313" spans="1:16" ht="12.75" x14ac:dyDescent="0.2">
      <c r="A313" s="76" t="s">
        <v>597</v>
      </c>
      <c r="B313" s="45" t="s">
        <v>376</v>
      </c>
      <c r="C313" s="45" t="s">
        <v>598</v>
      </c>
      <c r="D313" s="46" t="s">
        <v>2162</v>
      </c>
      <c r="E313" s="51">
        <v>1865</v>
      </c>
      <c r="F313" s="54">
        <v>569764.761466417</v>
      </c>
      <c r="G313" s="24">
        <f t="shared" si="18"/>
        <v>1062611280.1348677</v>
      </c>
      <c r="H313" s="96">
        <v>29847350</v>
      </c>
      <c r="I313" s="100">
        <v>340800358</v>
      </c>
      <c r="J313" s="92"/>
      <c r="K313" s="42">
        <v>32891370</v>
      </c>
      <c r="L313" s="43">
        <v>48008211.35470815</v>
      </c>
      <c r="M313" s="44">
        <f t="shared" si="16"/>
        <v>611063990.77999997</v>
      </c>
      <c r="N313" s="35">
        <v>73</v>
      </c>
      <c r="O313" s="33">
        <f t="shared" si="17"/>
        <v>41592827.587048441</v>
      </c>
      <c r="P313" s="36">
        <f t="shared" si="19"/>
        <v>10398206.89676211</v>
      </c>
    </row>
    <row r="314" spans="1:16" ht="12.75" x14ac:dyDescent="0.2">
      <c r="A314" s="76" t="s">
        <v>599</v>
      </c>
      <c r="B314" s="45" t="s">
        <v>376</v>
      </c>
      <c r="C314" s="45" t="s">
        <v>600</v>
      </c>
      <c r="D314" s="46" t="s">
        <v>2162</v>
      </c>
      <c r="E314" s="51">
        <v>4878</v>
      </c>
      <c r="F314" s="54">
        <v>518783.61978592956</v>
      </c>
      <c r="G314" s="24">
        <f t="shared" si="18"/>
        <v>2530626497.3157644</v>
      </c>
      <c r="H314" s="96">
        <v>78240156</v>
      </c>
      <c r="I314" s="100">
        <v>837178491</v>
      </c>
      <c r="J314" s="92"/>
      <c r="K314" s="42">
        <v>29749823</v>
      </c>
      <c r="L314" s="43">
        <v>325041359.37365496</v>
      </c>
      <c r="M314" s="44">
        <f t="shared" si="16"/>
        <v>1260416667.9400001</v>
      </c>
      <c r="N314" s="35">
        <v>132</v>
      </c>
      <c r="O314" s="33">
        <f t="shared" si="17"/>
        <v>68479437.811742708</v>
      </c>
      <c r="P314" s="36">
        <f t="shared" si="19"/>
        <v>17119859.452935677</v>
      </c>
    </row>
    <row r="315" spans="1:16" ht="12.75" x14ac:dyDescent="0.2">
      <c r="A315" s="76" t="s">
        <v>601</v>
      </c>
      <c r="B315" s="45" t="s">
        <v>376</v>
      </c>
      <c r="C315" s="45" t="s">
        <v>602</v>
      </c>
      <c r="D315" s="46" t="s">
        <v>2162</v>
      </c>
      <c r="E315" s="51">
        <v>1306</v>
      </c>
      <c r="F315" s="54">
        <v>577726.33965517243</v>
      </c>
      <c r="G315" s="24">
        <f t="shared" si="18"/>
        <v>754510599.58965516</v>
      </c>
      <c r="H315" s="96">
        <v>21666007</v>
      </c>
      <c r="I315" s="100">
        <v>216476019</v>
      </c>
      <c r="J315" s="92"/>
      <c r="K315" s="42">
        <v>2776857.7488181079</v>
      </c>
      <c r="L315" s="43">
        <v>1605182.514408042</v>
      </c>
      <c r="M315" s="44">
        <f t="shared" si="16"/>
        <v>511986533.32999998</v>
      </c>
      <c r="N315" s="35">
        <v>34</v>
      </c>
      <c r="O315" s="33">
        <f t="shared" si="17"/>
        <v>19642695.548275862</v>
      </c>
      <c r="P315" s="36">
        <f t="shared" si="19"/>
        <v>4910673.8870689655</v>
      </c>
    </row>
    <row r="316" spans="1:16" ht="12.75" x14ac:dyDescent="0.2">
      <c r="A316" s="76" t="s">
        <v>603</v>
      </c>
      <c r="B316" s="45" t="s">
        <v>376</v>
      </c>
      <c r="C316" s="45" t="s">
        <v>604</v>
      </c>
      <c r="D316" s="46" t="s">
        <v>2162</v>
      </c>
      <c r="E316" s="51">
        <v>5798</v>
      </c>
      <c r="F316" s="54">
        <v>575965.68904002081</v>
      </c>
      <c r="G316" s="24">
        <f t="shared" si="18"/>
        <v>3339449065.0540404</v>
      </c>
      <c r="H316" s="96">
        <v>92921302</v>
      </c>
      <c r="I316" s="100">
        <v>725033802</v>
      </c>
      <c r="J316" s="92">
        <f>VLOOKUP(A316,'CCF-2013-ESTIMADO'!$A$6:$R$227,18,FALSE)</f>
        <v>38067157.193017967</v>
      </c>
      <c r="K316" s="42">
        <v>99966485</v>
      </c>
      <c r="L316" s="43">
        <v>295866826.06309152</v>
      </c>
      <c r="M316" s="44">
        <f t="shared" si="16"/>
        <v>2087593492.8</v>
      </c>
      <c r="N316" s="35">
        <v>196</v>
      </c>
      <c r="O316" s="33">
        <f t="shared" si="17"/>
        <v>112889275.05184408</v>
      </c>
      <c r="P316" s="36">
        <f t="shared" si="19"/>
        <v>28222318.762961019</v>
      </c>
    </row>
    <row r="317" spans="1:16" ht="12.75" x14ac:dyDescent="0.2">
      <c r="A317" s="76" t="s">
        <v>605</v>
      </c>
      <c r="B317" s="45" t="s">
        <v>376</v>
      </c>
      <c r="C317" s="45" t="s">
        <v>606</v>
      </c>
      <c r="D317" s="46" t="s">
        <v>2162</v>
      </c>
      <c r="E317" s="51">
        <v>5537</v>
      </c>
      <c r="F317" s="54">
        <v>546941.49430425372</v>
      </c>
      <c r="G317" s="24">
        <f t="shared" si="18"/>
        <v>3028415053.9626527</v>
      </c>
      <c r="H317" s="96">
        <v>85273524</v>
      </c>
      <c r="I317" s="100">
        <v>822700796</v>
      </c>
      <c r="J317" s="92"/>
      <c r="K317" s="42">
        <v>112000000</v>
      </c>
      <c r="L317" s="43">
        <v>240250384.25665551</v>
      </c>
      <c r="M317" s="44">
        <f t="shared" si="16"/>
        <v>1768190349.71</v>
      </c>
      <c r="N317" s="35">
        <v>179</v>
      </c>
      <c r="O317" s="33">
        <f t="shared" si="17"/>
        <v>97902527.480461419</v>
      </c>
      <c r="P317" s="36">
        <f t="shared" si="19"/>
        <v>24475631.870115355</v>
      </c>
    </row>
    <row r="318" spans="1:16" ht="12.75" x14ac:dyDescent="0.2">
      <c r="A318" s="76" t="s">
        <v>607</v>
      </c>
      <c r="B318" s="45" t="s">
        <v>376</v>
      </c>
      <c r="C318" s="45" t="s">
        <v>608</v>
      </c>
      <c r="D318" s="46" t="s">
        <v>2162</v>
      </c>
      <c r="E318" s="51">
        <v>1995</v>
      </c>
      <c r="F318" s="54">
        <v>524415.95277989341</v>
      </c>
      <c r="G318" s="24">
        <f t="shared" si="18"/>
        <v>1046209825.7958874</v>
      </c>
      <c r="H318" s="96">
        <v>32547517</v>
      </c>
      <c r="I318" s="100">
        <v>296907662</v>
      </c>
      <c r="J318" s="92"/>
      <c r="K318" s="42">
        <v>11316265</v>
      </c>
      <c r="L318" s="43">
        <v>11564370.832760213</v>
      </c>
      <c r="M318" s="44">
        <f t="shared" si="16"/>
        <v>693874010.96000004</v>
      </c>
      <c r="N318" s="35">
        <v>58</v>
      </c>
      <c r="O318" s="33">
        <f t="shared" si="17"/>
        <v>30416125.261233818</v>
      </c>
      <c r="P318" s="36">
        <f t="shared" si="19"/>
        <v>7604031.3153084544</v>
      </c>
    </row>
    <row r="319" spans="1:16" ht="12.75" x14ac:dyDescent="0.2">
      <c r="A319" s="76" t="s">
        <v>609</v>
      </c>
      <c r="B319" s="45" t="s">
        <v>376</v>
      </c>
      <c r="C319" s="45" t="s">
        <v>610</v>
      </c>
      <c r="D319" s="46" t="s">
        <v>2162</v>
      </c>
      <c r="E319" s="51">
        <v>6787</v>
      </c>
      <c r="F319" s="54">
        <v>563425.65316362027</v>
      </c>
      <c r="G319" s="24">
        <f t="shared" si="18"/>
        <v>3823969908.0214906</v>
      </c>
      <c r="H319" s="96">
        <v>114538803</v>
      </c>
      <c r="I319" s="100">
        <v>1070660058</v>
      </c>
      <c r="J319" s="92"/>
      <c r="K319" s="42">
        <v>123019401</v>
      </c>
      <c r="L319" s="43">
        <v>222904477.20235872</v>
      </c>
      <c r="M319" s="44">
        <f t="shared" si="16"/>
        <v>2292847168.8200002</v>
      </c>
      <c r="N319" s="35">
        <v>93</v>
      </c>
      <c r="O319" s="33">
        <f t="shared" si="17"/>
        <v>52398585.744216688</v>
      </c>
      <c r="P319" s="36">
        <f t="shared" si="19"/>
        <v>13099646.436054172</v>
      </c>
    </row>
    <row r="320" spans="1:16" ht="12.75" x14ac:dyDescent="0.2">
      <c r="A320" s="76" t="s">
        <v>611</v>
      </c>
      <c r="B320" s="45" t="s">
        <v>376</v>
      </c>
      <c r="C320" s="45" t="s">
        <v>612</v>
      </c>
      <c r="D320" s="46" t="s">
        <v>2162</v>
      </c>
      <c r="E320" s="51">
        <v>11358</v>
      </c>
      <c r="F320" s="54">
        <v>515654.60706760909</v>
      </c>
      <c r="G320" s="24">
        <f t="shared" si="18"/>
        <v>5856805027.073904</v>
      </c>
      <c r="H320" s="96">
        <v>183562823</v>
      </c>
      <c r="I320" s="100">
        <v>1576460184</v>
      </c>
      <c r="J320" s="92"/>
      <c r="K320" s="42">
        <v>26285111</v>
      </c>
      <c r="L320" s="43">
        <v>679070878.24958384</v>
      </c>
      <c r="M320" s="44">
        <f t="shared" si="16"/>
        <v>3391426030.8200002</v>
      </c>
      <c r="N320" s="35">
        <v>345</v>
      </c>
      <c r="O320" s="33">
        <f t="shared" si="17"/>
        <v>177900839.43832514</v>
      </c>
      <c r="P320" s="36">
        <f t="shared" si="19"/>
        <v>44475209.859581284</v>
      </c>
    </row>
    <row r="321" spans="1:16" ht="12.75" x14ac:dyDescent="0.2">
      <c r="A321" s="76" t="s">
        <v>613</v>
      </c>
      <c r="B321" s="45" t="s">
        <v>376</v>
      </c>
      <c r="C321" s="45" t="s">
        <v>614</v>
      </c>
      <c r="D321" s="46" t="s">
        <v>2162</v>
      </c>
      <c r="E321" s="51">
        <v>2775</v>
      </c>
      <c r="F321" s="54">
        <v>553169.85449945787</v>
      </c>
      <c r="G321" s="24">
        <f t="shared" si="18"/>
        <v>1535046346.2359955</v>
      </c>
      <c r="H321" s="96">
        <v>41213920</v>
      </c>
      <c r="I321" s="100">
        <v>425138679</v>
      </c>
      <c r="J321" s="92">
        <f>VLOOKUP(A321,'CCF-2013-ESTIMADO'!$A$6:$R$227,18,FALSE)</f>
        <v>61587085.809767276</v>
      </c>
      <c r="K321" s="42">
        <v>19604234</v>
      </c>
      <c r="L321" s="43">
        <v>13780161.790488413</v>
      </c>
      <c r="M321" s="44">
        <f t="shared" si="16"/>
        <v>973722265.63999999</v>
      </c>
      <c r="N321" s="35">
        <v>93</v>
      </c>
      <c r="O321" s="33">
        <f t="shared" si="17"/>
        <v>51444796.468449585</v>
      </c>
      <c r="P321" s="36">
        <f t="shared" si="19"/>
        <v>12861199.117112396</v>
      </c>
    </row>
    <row r="322" spans="1:16" ht="12.75" x14ac:dyDescent="0.2">
      <c r="A322" s="76" t="s">
        <v>615</v>
      </c>
      <c r="B322" s="45" t="s">
        <v>376</v>
      </c>
      <c r="C322" s="45" t="s">
        <v>616</v>
      </c>
      <c r="D322" s="46" t="s">
        <v>2162</v>
      </c>
      <c r="E322" s="51">
        <v>3930</v>
      </c>
      <c r="F322" s="54">
        <v>592995.88140038203</v>
      </c>
      <c r="G322" s="24">
        <f t="shared" si="18"/>
        <v>2330473813.9035015</v>
      </c>
      <c r="H322" s="96">
        <v>63413493</v>
      </c>
      <c r="I322" s="100">
        <v>722505950</v>
      </c>
      <c r="J322" s="92"/>
      <c r="K322" s="42">
        <v>7975981.0200048974</v>
      </c>
      <c r="L322" s="43">
        <v>288528496.0016948</v>
      </c>
      <c r="M322" s="44">
        <f t="shared" si="16"/>
        <v>1248049893.8800001</v>
      </c>
      <c r="N322" s="35">
        <v>156</v>
      </c>
      <c r="O322" s="33">
        <f t="shared" si="17"/>
        <v>92507357.498459592</v>
      </c>
      <c r="P322" s="36">
        <f t="shared" si="19"/>
        <v>23126839.374614898</v>
      </c>
    </row>
    <row r="323" spans="1:16" ht="12.75" x14ac:dyDescent="0.2">
      <c r="A323" s="76" t="s">
        <v>617</v>
      </c>
      <c r="B323" s="45" t="s">
        <v>47</v>
      </c>
      <c r="C323" s="45" t="s">
        <v>618</v>
      </c>
      <c r="D323" s="46" t="s">
        <v>2163</v>
      </c>
      <c r="E323" s="51">
        <v>86260</v>
      </c>
      <c r="F323" s="54">
        <v>651681.59364663763</v>
      </c>
      <c r="G323" s="24">
        <f t="shared" si="18"/>
        <v>56214054267.958961</v>
      </c>
      <c r="H323" s="96">
        <v>1404895060</v>
      </c>
      <c r="I323" s="100">
        <v>15930061222</v>
      </c>
      <c r="J323" s="92"/>
      <c r="K323" s="42">
        <v>2907668032</v>
      </c>
      <c r="L323" s="43">
        <v>3820732781.7953172</v>
      </c>
      <c r="M323" s="44">
        <f t="shared" si="16"/>
        <v>32150697172.16</v>
      </c>
      <c r="N323" s="35">
        <v>3186</v>
      </c>
      <c r="O323" s="33">
        <f t="shared" si="17"/>
        <v>2076257557.3581874</v>
      </c>
      <c r="P323" s="36">
        <f t="shared" si="19"/>
        <v>519064389.33954686</v>
      </c>
    </row>
    <row r="324" spans="1:16" ht="12.75" x14ac:dyDescent="0.2">
      <c r="A324" s="76" t="s">
        <v>619</v>
      </c>
      <c r="B324" s="45" t="s">
        <v>47</v>
      </c>
      <c r="C324" s="45" t="s">
        <v>620</v>
      </c>
      <c r="D324" s="46" t="s">
        <v>2162</v>
      </c>
      <c r="E324" s="51">
        <v>17617</v>
      </c>
      <c r="F324" s="54">
        <v>548829.68910654297</v>
      </c>
      <c r="G324" s="24">
        <f t="shared" si="18"/>
        <v>9668732632.9899673</v>
      </c>
      <c r="H324" s="96">
        <v>281302386</v>
      </c>
      <c r="I324" s="100">
        <v>3383414474</v>
      </c>
      <c r="J324" s="92"/>
      <c r="K324" s="42">
        <v>142873524.45656499</v>
      </c>
      <c r="L324" s="43">
        <v>317002701.70210081</v>
      </c>
      <c r="M324" s="44">
        <f t="shared" si="16"/>
        <v>5544139546.8299999</v>
      </c>
      <c r="N324" s="35">
        <v>373</v>
      </c>
      <c r="O324" s="33">
        <f t="shared" si="17"/>
        <v>204713474.03674051</v>
      </c>
      <c r="P324" s="36">
        <f t="shared" si="19"/>
        <v>51178368.509185128</v>
      </c>
    </row>
    <row r="325" spans="1:16" ht="12.75" x14ac:dyDescent="0.2">
      <c r="A325" s="76" t="s">
        <v>621</v>
      </c>
      <c r="B325" s="45" t="s">
        <v>47</v>
      </c>
      <c r="C325" s="45" t="s">
        <v>622</v>
      </c>
      <c r="D325" s="46" t="s">
        <v>2162</v>
      </c>
      <c r="E325" s="51">
        <v>26024</v>
      </c>
      <c r="F325" s="54">
        <v>536220.99253708171</v>
      </c>
      <c r="G325" s="24">
        <f t="shared" si="18"/>
        <v>13954615109.785015</v>
      </c>
      <c r="H325" s="96">
        <v>416553245</v>
      </c>
      <c r="I325" s="100">
        <v>3745356864</v>
      </c>
      <c r="J325" s="92"/>
      <c r="K325" s="42">
        <v>185104623</v>
      </c>
      <c r="L325" s="43">
        <v>1181275454.5971076</v>
      </c>
      <c r="M325" s="44">
        <f t="shared" ref="M325:M388" si="20">ROUND((G325)-(H325+I325+J325+K325+L325),2)</f>
        <v>8426324923.1899996</v>
      </c>
      <c r="N325" s="35">
        <v>779</v>
      </c>
      <c r="O325" s="33">
        <f t="shared" ref="O325:O388" si="21">+N325*F325</f>
        <v>417716153.18638664</v>
      </c>
      <c r="P325" s="36">
        <f t="shared" si="19"/>
        <v>104429038.29659666</v>
      </c>
    </row>
    <row r="326" spans="1:16" ht="12.75" x14ac:dyDescent="0.2">
      <c r="A326" s="76" t="s">
        <v>623</v>
      </c>
      <c r="B326" s="45" t="s">
        <v>47</v>
      </c>
      <c r="C326" s="45" t="s">
        <v>624</v>
      </c>
      <c r="D326" s="46" t="s">
        <v>2162</v>
      </c>
      <c r="E326" s="51">
        <v>10080</v>
      </c>
      <c r="F326" s="54">
        <v>540238.16352501872</v>
      </c>
      <c r="G326" s="24">
        <f t="shared" ref="G326:G389" si="22">+E326*F326</f>
        <v>5445600688.3321886</v>
      </c>
      <c r="H326" s="96">
        <v>161621948</v>
      </c>
      <c r="I326" s="100">
        <v>1807873509</v>
      </c>
      <c r="J326" s="92"/>
      <c r="K326" s="42">
        <v>51523762</v>
      </c>
      <c r="L326" s="43">
        <v>487164912.00680327</v>
      </c>
      <c r="M326" s="44">
        <f t="shared" si="20"/>
        <v>2937416557.3299999</v>
      </c>
      <c r="N326" s="35">
        <v>261</v>
      </c>
      <c r="O326" s="33">
        <f t="shared" si="21"/>
        <v>141002160.6800299</v>
      </c>
      <c r="P326" s="36">
        <f t="shared" ref="P326:P389" si="23">+O326*0.25</f>
        <v>35250540.170007475</v>
      </c>
    </row>
    <row r="327" spans="1:16" ht="12.75" x14ac:dyDescent="0.2">
      <c r="A327" s="76" t="s">
        <v>625</v>
      </c>
      <c r="B327" s="45" t="s">
        <v>47</v>
      </c>
      <c r="C327" s="45" t="s">
        <v>626</v>
      </c>
      <c r="D327" s="46" t="s">
        <v>2162</v>
      </c>
      <c r="E327" s="51">
        <v>8281</v>
      </c>
      <c r="F327" s="54">
        <v>537578.57360959647</v>
      </c>
      <c r="G327" s="24">
        <f t="shared" si="22"/>
        <v>4451688168.0610685</v>
      </c>
      <c r="H327" s="96">
        <v>133132765</v>
      </c>
      <c r="I327" s="100">
        <v>1402498033</v>
      </c>
      <c r="J327" s="92"/>
      <c r="K327" s="42">
        <v>77800556</v>
      </c>
      <c r="L327" s="43">
        <v>318854344.07072073</v>
      </c>
      <c r="M327" s="44">
        <f t="shared" si="20"/>
        <v>2519402469.9899998</v>
      </c>
      <c r="N327" s="35">
        <v>247</v>
      </c>
      <c r="O327" s="33">
        <f t="shared" si="21"/>
        <v>132781907.68157032</v>
      </c>
      <c r="P327" s="36">
        <f t="shared" si="23"/>
        <v>33195476.92039258</v>
      </c>
    </row>
    <row r="328" spans="1:16" ht="12.75" x14ac:dyDescent="0.2">
      <c r="A328" s="76" t="s">
        <v>627</v>
      </c>
      <c r="B328" s="45" t="s">
        <v>47</v>
      </c>
      <c r="C328" s="45" t="s">
        <v>628</v>
      </c>
      <c r="D328" s="46" t="s">
        <v>2162</v>
      </c>
      <c r="E328" s="51">
        <v>27372</v>
      </c>
      <c r="F328" s="54">
        <v>540359.02768834052</v>
      </c>
      <c r="G328" s="24">
        <f t="shared" si="22"/>
        <v>14790707305.885256</v>
      </c>
      <c r="H328" s="96">
        <v>445705343</v>
      </c>
      <c r="I328" s="100">
        <v>4050077885</v>
      </c>
      <c r="J328" s="92"/>
      <c r="K328" s="42">
        <v>301725820.1766066</v>
      </c>
      <c r="L328" s="43">
        <v>1694335485.2004972</v>
      </c>
      <c r="M328" s="44">
        <f t="shared" si="20"/>
        <v>8298862772.5100002</v>
      </c>
      <c r="N328" s="35">
        <v>934</v>
      </c>
      <c r="O328" s="33">
        <f t="shared" si="21"/>
        <v>504695331.86091006</v>
      </c>
      <c r="P328" s="36">
        <f t="shared" si="23"/>
        <v>126173832.96522751</v>
      </c>
    </row>
    <row r="329" spans="1:16" ht="12.75" x14ac:dyDescent="0.2">
      <c r="A329" s="76" t="s">
        <v>629</v>
      </c>
      <c r="B329" s="45" t="s">
        <v>47</v>
      </c>
      <c r="C329" s="45" t="s">
        <v>630</v>
      </c>
      <c r="D329" s="46" t="s">
        <v>2162</v>
      </c>
      <c r="E329" s="51">
        <v>8394</v>
      </c>
      <c r="F329" s="54">
        <v>557370.57869843743</v>
      </c>
      <c r="G329" s="24">
        <f t="shared" si="22"/>
        <v>4678568637.5946836</v>
      </c>
      <c r="H329" s="96">
        <v>137757002</v>
      </c>
      <c r="I329" s="100">
        <v>1404336470</v>
      </c>
      <c r="J329" s="92"/>
      <c r="K329" s="42">
        <v>52805966.984965146</v>
      </c>
      <c r="L329" s="43">
        <v>422179848.02982193</v>
      </c>
      <c r="M329" s="44">
        <f t="shared" si="20"/>
        <v>2661489350.5799999</v>
      </c>
      <c r="N329" s="35">
        <v>324</v>
      </c>
      <c r="O329" s="33">
        <f t="shared" si="21"/>
        <v>180588067.49829373</v>
      </c>
      <c r="P329" s="36">
        <f t="shared" si="23"/>
        <v>45147016.874573432</v>
      </c>
    </row>
    <row r="330" spans="1:16" ht="12.75" x14ac:dyDescent="0.2">
      <c r="A330" s="76" t="s">
        <v>631</v>
      </c>
      <c r="B330" s="45" t="s">
        <v>47</v>
      </c>
      <c r="C330" s="45" t="s">
        <v>632</v>
      </c>
      <c r="D330" s="46" t="s">
        <v>2162</v>
      </c>
      <c r="E330" s="51">
        <v>42780</v>
      </c>
      <c r="F330" s="54">
        <v>536943.99278575962</v>
      </c>
      <c r="G330" s="24">
        <f t="shared" si="22"/>
        <v>22970464011.374798</v>
      </c>
      <c r="H330" s="96">
        <v>722739202</v>
      </c>
      <c r="I330" s="100">
        <v>6850018247</v>
      </c>
      <c r="J330" s="92"/>
      <c r="K330" s="42">
        <v>330304629.00046921</v>
      </c>
      <c r="L330" s="43">
        <v>2693576618.5177217</v>
      </c>
      <c r="M330" s="44">
        <f t="shared" si="20"/>
        <v>12373825314.860001</v>
      </c>
      <c r="N330" s="35">
        <v>1526</v>
      </c>
      <c r="O330" s="33">
        <f t="shared" si="21"/>
        <v>819376532.9910692</v>
      </c>
      <c r="P330" s="36">
        <f t="shared" si="23"/>
        <v>204844133.2477673</v>
      </c>
    </row>
    <row r="331" spans="1:16" ht="12.75" x14ac:dyDescent="0.2">
      <c r="A331" s="76" t="s">
        <v>633</v>
      </c>
      <c r="B331" s="45" t="s">
        <v>47</v>
      </c>
      <c r="C331" s="45" t="s">
        <v>634</v>
      </c>
      <c r="D331" s="46" t="s">
        <v>2162</v>
      </c>
      <c r="E331" s="51">
        <v>4571</v>
      </c>
      <c r="F331" s="54">
        <v>557809.62875960488</v>
      </c>
      <c r="G331" s="24">
        <f t="shared" si="22"/>
        <v>2549747813.060154</v>
      </c>
      <c r="H331" s="96">
        <v>73906955</v>
      </c>
      <c r="I331" s="100">
        <v>644602160</v>
      </c>
      <c r="J331" s="92"/>
      <c r="K331" s="42">
        <v>20432619</v>
      </c>
      <c r="L331" s="43">
        <v>83915471.120257884</v>
      </c>
      <c r="M331" s="44">
        <f t="shared" si="20"/>
        <v>1726890607.9400001</v>
      </c>
      <c r="N331" s="35">
        <v>176</v>
      </c>
      <c r="O331" s="33">
        <f t="shared" si="21"/>
        <v>98174494.661690459</v>
      </c>
      <c r="P331" s="36">
        <f t="shared" si="23"/>
        <v>24543623.665422615</v>
      </c>
    </row>
    <row r="332" spans="1:16" ht="12.75" x14ac:dyDescent="0.2">
      <c r="A332" s="76" t="s">
        <v>635</v>
      </c>
      <c r="B332" s="45" t="s">
        <v>47</v>
      </c>
      <c r="C332" s="45" t="s">
        <v>636</v>
      </c>
      <c r="D332" s="46" t="s">
        <v>2162</v>
      </c>
      <c r="E332" s="51">
        <v>14143</v>
      </c>
      <c r="F332" s="54">
        <v>545225.30761993013</v>
      </c>
      <c r="G332" s="24">
        <f t="shared" si="22"/>
        <v>7711121525.6686716</v>
      </c>
      <c r="H332" s="96">
        <v>235690589</v>
      </c>
      <c r="I332" s="100">
        <v>2530609264</v>
      </c>
      <c r="J332" s="92"/>
      <c r="K332" s="42">
        <v>82050257.01698035</v>
      </c>
      <c r="L332" s="43">
        <v>743995751.63136721</v>
      </c>
      <c r="M332" s="44">
        <f t="shared" si="20"/>
        <v>4118775664.02</v>
      </c>
      <c r="N332" s="35">
        <v>368</v>
      </c>
      <c r="O332" s="33">
        <f t="shared" si="21"/>
        <v>200642913.20413429</v>
      </c>
      <c r="P332" s="36">
        <f t="shared" si="23"/>
        <v>50160728.301033571</v>
      </c>
    </row>
    <row r="333" spans="1:16" ht="12.75" x14ac:dyDescent="0.2">
      <c r="A333" s="76" t="s">
        <v>637</v>
      </c>
      <c r="B333" s="45" t="s">
        <v>47</v>
      </c>
      <c r="C333" s="45" t="s">
        <v>638</v>
      </c>
      <c r="D333" s="46" t="s">
        <v>2162</v>
      </c>
      <c r="E333" s="51">
        <v>5712</v>
      </c>
      <c r="F333" s="54">
        <v>488565.96312878595</v>
      </c>
      <c r="G333" s="24">
        <f t="shared" si="22"/>
        <v>2790688781.3916254</v>
      </c>
      <c r="H333" s="96">
        <v>90593014</v>
      </c>
      <c r="I333" s="100">
        <v>854184039</v>
      </c>
      <c r="J333" s="92"/>
      <c r="K333" s="42">
        <v>12035992.512291856</v>
      </c>
      <c r="L333" s="43">
        <v>165157847.43590099</v>
      </c>
      <c r="M333" s="44">
        <f t="shared" si="20"/>
        <v>1668717888.4400001</v>
      </c>
      <c r="N333" s="35">
        <v>321</v>
      </c>
      <c r="O333" s="33">
        <f t="shared" si="21"/>
        <v>156829674.16434029</v>
      </c>
      <c r="P333" s="36">
        <f t="shared" si="23"/>
        <v>39207418.541085072</v>
      </c>
    </row>
    <row r="334" spans="1:16" ht="12.75" x14ac:dyDescent="0.2">
      <c r="A334" s="76" t="s">
        <v>639</v>
      </c>
      <c r="B334" s="45" t="s">
        <v>47</v>
      </c>
      <c r="C334" s="45" t="s">
        <v>640</v>
      </c>
      <c r="D334" s="46" t="s">
        <v>2162</v>
      </c>
      <c r="E334" s="51">
        <v>11328</v>
      </c>
      <c r="F334" s="54">
        <v>536290.64103840687</v>
      </c>
      <c r="G334" s="24">
        <f t="shared" si="22"/>
        <v>6075100381.683073</v>
      </c>
      <c r="H334" s="96">
        <v>184096388</v>
      </c>
      <c r="I334" s="100">
        <v>1905080893</v>
      </c>
      <c r="J334" s="92"/>
      <c r="K334" s="42">
        <v>65027416.678869568</v>
      </c>
      <c r="L334" s="43">
        <v>536215376.49576181</v>
      </c>
      <c r="M334" s="44">
        <f t="shared" si="20"/>
        <v>3384680307.5100002</v>
      </c>
      <c r="N334" s="35">
        <v>295</v>
      </c>
      <c r="O334" s="33">
        <f t="shared" si="21"/>
        <v>158205739.10633004</v>
      </c>
      <c r="P334" s="36">
        <f t="shared" si="23"/>
        <v>39551434.776582509</v>
      </c>
    </row>
    <row r="335" spans="1:16" ht="12.75" x14ac:dyDescent="0.2">
      <c r="A335" s="76" t="s">
        <v>641</v>
      </c>
      <c r="B335" s="45" t="s">
        <v>47</v>
      </c>
      <c r="C335" s="45" t="s">
        <v>642</v>
      </c>
      <c r="D335" s="46" t="s">
        <v>2162</v>
      </c>
      <c r="E335" s="51">
        <v>2000</v>
      </c>
      <c r="F335" s="54">
        <v>538527.90983237431</v>
      </c>
      <c r="G335" s="24">
        <f t="shared" si="22"/>
        <v>1077055819.6647487</v>
      </c>
      <c r="H335" s="96">
        <v>34358407</v>
      </c>
      <c r="I335" s="100">
        <v>350222350</v>
      </c>
      <c r="J335" s="92"/>
      <c r="K335" s="42">
        <v>4515439</v>
      </c>
      <c r="L335" s="43">
        <v>74001881.042397901</v>
      </c>
      <c r="M335" s="44">
        <f t="shared" si="20"/>
        <v>613957742.62</v>
      </c>
      <c r="N335" s="35">
        <v>89</v>
      </c>
      <c r="O335" s="33">
        <f t="shared" si="21"/>
        <v>47928983.975081317</v>
      </c>
      <c r="P335" s="36">
        <f t="shared" si="23"/>
        <v>11982245.993770329</v>
      </c>
    </row>
    <row r="336" spans="1:16" ht="12.75" x14ac:dyDescent="0.2">
      <c r="A336" s="76" t="s">
        <v>643</v>
      </c>
      <c r="B336" s="45" t="s">
        <v>47</v>
      </c>
      <c r="C336" s="45" t="s">
        <v>644</v>
      </c>
      <c r="D336" s="46" t="s">
        <v>2162</v>
      </c>
      <c r="E336" s="51">
        <v>15001</v>
      </c>
      <c r="F336" s="54">
        <v>544245.61952983728</v>
      </c>
      <c r="G336" s="24">
        <f t="shared" si="22"/>
        <v>8164228538.5670891</v>
      </c>
      <c r="H336" s="96">
        <v>237210444</v>
      </c>
      <c r="I336" s="100">
        <v>2108687850</v>
      </c>
      <c r="J336" s="92"/>
      <c r="K336" s="42">
        <v>114847767</v>
      </c>
      <c r="L336" s="43">
        <v>646535350.18702137</v>
      </c>
      <c r="M336" s="44">
        <f t="shared" si="20"/>
        <v>5056947127.3800001</v>
      </c>
      <c r="N336" s="35">
        <v>567</v>
      </c>
      <c r="O336" s="33">
        <f t="shared" si="21"/>
        <v>308587266.27341771</v>
      </c>
      <c r="P336" s="36">
        <f t="shared" si="23"/>
        <v>77146816.568354428</v>
      </c>
    </row>
    <row r="337" spans="1:16" ht="12.75" x14ac:dyDescent="0.2">
      <c r="A337" s="76" t="s">
        <v>645</v>
      </c>
      <c r="B337" s="45" t="s">
        <v>47</v>
      </c>
      <c r="C337" s="45" t="s">
        <v>646</v>
      </c>
      <c r="D337" s="46" t="s">
        <v>2162</v>
      </c>
      <c r="E337" s="51">
        <v>4673</v>
      </c>
      <c r="F337" s="54">
        <v>523039.54422723834</v>
      </c>
      <c r="G337" s="24">
        <f t="shared" si="22"/>
        <v>2444163790.1738849</v>
      </c>
      <c r="H337" s="96">
        <v>73729099</v>
      </c>
      <c r="I337" s="100">
        <v>883369235</v>
      </c>
      <c r="J337" s="92"/>
      <c r="K337" s="42">
        <v>26921234</v>
      </c>
      <c r="L337" s="43">
        <v>171973652.04422078</v>
      </c>
      <c r="M337" s="44">
        <f t="shared" si="20"/>
        <v>1288170570.1300001</v>
      </c>
      <c r="N337" s="35">
        <v>136</v>
      </c>
      <c r="O337" s="33">
        <f t="shared" si="21"/>
        <v>71133378.01490441</v>
      </c>
      <c r="P337" s="36">
        <f t="shared" si="23"/>
        <v>17783344.503726102</v>
      </c>
    </row>
    <row r="338" spans="1:16" ht="12.75" x14ac:dyDescent="0.2">
      <c r="A338" s="76" t="s">
        <v>647</v>
      </c>
      <c r="B338" s="45" t="s">
        <v>47</v>
      </c>
      <c r="C338" s="45" t="s">
        <v>648</v>
      </c>
      <c r="D338" s="46" t="s">
        <v>2162</v>
      </c>
      <c r="E338" s="51">
        <v>10881</v>
      </c>
      <c r="F338" s="54">
        <v>568797.13648092491</v>
      </c>
      <c r="G338" s="24">
        <f t="shared" si="22"/>
        <v>6189081642.0489435</v>
      </c>
      <c r="H338" s="96">
        <v>175106612</v>
      </c>
      <c r="I338" s="100">
        <v>1820512767</v>
      </c>
      <c r="J338" s="92"/>
      <c r="K338" s="42">
        <v>40726921.955085665</v>
      </c>
      <c r="L338" s="43">
        <v>487358490.65061939</v>
      </c>
      <c r="M338" s="44">
        <f t="shared" si="20"/>
        <v>3665376850.4400001</v>
      </c>
      <c r="N338" s="35">
        <v>298</v>
      </c>
      <c r="O338" s="33">
        <f t="shared" si="21"/>
        <v>169501546.67131561</v>
      </c>
      <c r="P338" s="36">
        <f t="shared" si="23"/>
        <v>42375386.667828903</v>
      </c>
    </row>
    <row r="339" spans="1:16" ht="12.75" x14ac:dyDescent="0.2">
      <c r="A339" s="76" t="s">
        <v>649</v>
      </c>
      <c r="B339" s="45" t="s">
        <v>47</v>
      </c>
      <c r="C339" s="45" t="s">
        <v>650</v>
      </c>
      <c r="D339" s="46" t="s">
        <v>2162</v>
      </c>
      <c r="E339" s="51">
        <v>9342</v>
      </c>
      <c r="F339" s="54">
        <v>530535.83111972862</v>
      </c>
      <c r="G339" s="24">
        <f t="shared" si="22"/>
        <v>4956265734.3205051</v>
      </c>
      <c r="H339" s="96">
        <v>156641999</v>
      </c>
      <c r="I339" s="100">
        <v>1509587019</v>
      </c>
      <c r="J339" s="92"/>
      <c r="K339" s="42">
        <v>47571794</v>
      </c>
      <c r="L339" s="43">
        <v>507328670.13849199</v>
      </c>
      <c r="M339" s="44">
        <f t="shared" si="20"/>
        <v>2735136252.1799998</v>
      </c>
      <c r="N339" s="35">
        <v>490</v>
      </c>
      <c r="O339" s="33">
        <f t="shared" si="21"/>
        <v>259962557.24866703</v>
      </c>
      <c r="P339" s="36">
        <f t="shared" si="23"/>
        <v>64990639.312166758</v>
      </c>
    </row>
    <row r="340" spans="1:16" ht="12.75" x14ac:dyDescent="0.2">
      <c r="A340" s="76" t="s">
        <v>651</v>
      </c>
      <c r="B340" s="45" t="s">
        <v>47</v>
      </c>
      <c r="C340" s="45" t="s">
        <v>652</v>
      </c>
      <c r="D340" s="46" t="s">
        <v>2162</v>
      </c>
      <c r="E340" s="51">
        <v>16268</v>
      </c>
      <c r="F340" s="54">
        <v>558073.25012587407</v>
      </c>
      <c r="G340" s="24">
        <f t="shared" si="22"/>
        <v>9078735633.04772</v>
      </c>
      <c r="H340" s="96">
        <v>267591359</v>
      </c>
      <c r="I340" s="100">
        <v>2937133763</v>
      </c>
      <c r="J340" s="92"/>
      <c r="K340" s="42">
        <v>88373835</v>
      </c>
      <c r="L340" s="43">
        <v>922387745.31933296</v>
      </c>
      <c r="M340" s="44">
        <f t="shared" si="20"/>
        <v>4863248930.7299995</v>
      </c>
      <c r="N340" s="35">
        <v>524</v>
      </c>
      <c r="O340" s="33">
        <f t="shared" si="21"/>
        <v>292430383.06595802</v>
      </c>
      <c r="P340" s="36">
        <f t="shared" si="23"/>
        <v>73107595.766489506</v>
      </c>
    </row>
    <row r="341" spans="1:16" ht="12.75" x14ac:dyDescent="0.2">
      <c r="A341" s="76" t="s">
        <v>653</v>
      </c>
      <c r="B341" s="45" t="s">
        <v>47</v>
      </c>
      <c r="C341" s="45" t="s">
        <v>654</v>
      </c>
      <c r="D341" s="46" t="s">
        <v>2162</v>
      </c>
      <c r="E341" s="51">
        <v>41424</v>
      </c>
      <c r="F341" s="54">
        <v>562319.90968180879</v>
      </c>
      <c r="G341" s="24">
        <f t="shared" si="22"/>
        <v>23293539938.659248</v>
      </c>
      <c r="H341" s="96">
        <v>654830820</v>
      </c>
      <c r="I341" s="100">
        <v>9175411922</v>
      </c>
      <c r="J341" s="92"/>
      <c r="K341" s="42">
        <v>273989132.95404249</v>
      </c>
      <c r="L341" s="43">
        <v>931180470.78771889</v>
      </c>
      <c r="M341" s="44">
        <f t="shared" si="20"/>
        <v>12258127592.92</v>
      </c>
      <c r="N341" s="35">
        <v>229</v>
      </c>
      <c r="O341" s="33">
        <f t="shared" si="21"/>
        <v>128771259.31713422</v>
      </c>
      <c r="P341" s="36">
        <f t="shared" si="23"/>
        <v>32192814.829283554</v>
      </c>
    </row>
    <row r="342" spans="1:16" ht="12.75" x14ac:dyDescent="0.2">
      <c r="A342" s="76" t="s">
        <v>655</v>
      </c>
      <c r="B342" s="45" t="s">
        <v>47</v>
      </c>
      <c r="C342" s="45" t="s">
        <v>656</v>
      </c>
      <c r="D342" s="46" t="s">
        <v>2162</v>
      </c>
      <c r="E342" s="51">
        <v>8752</v>
      </c>
      <c r="F342" s="54">
        <v>528551.68865647633</v>
      </c>
      <c r="G342" s="24">
        <f t="shared" si="22"/>
        <v>4625884379.1214809</v>
      </c>
      <c r="H342" s="96">
        <v>136026956</v>
      </c>
      <c r="I342" s="100">
        <v>1266913265</v>
      </c>
      <c r="J342" s="92"/>
      <c r="K342" s="42">
        <v>63790000</v>
      </c>
      <c r="L342" s="43">
        <v>299608200.35795134</v>
      </c>
      <c r="M342" s="44">
        <f t="shared" si="20"/>
        <v>2859545957.7600002</v>
      </c>
      <c r="N342" s="35">
        <v>368</v>
      </c>
      <c r="O342" s="33">
        <f t="shared" si="21"/>
        <v>194507021.4255833</v>
      </c>
      <c r="P342" s="36">
        <f t="shared" si="23"/>
        <v>48626755.356395826</v>
      </c>
    </row>
    <row r="343" spans="1:16" ht="12.75" x14ac:dyDescent="0.2">
      <c r="A343" s="76" t="s">
        <v>657</v>
      </c>
      <c r="B343" s="45" t="s">
        <v>47</v>
      </c>
      <c r="C343" s="45" t="s">
        <v>658</v>
      </c>
      <c r="D343" s="46" t="s">
        <v>2162</v>
      </c>
      <c r="E343" s="51">
        <v>13741</v>
      </c>
      <c r="F343" s="54">
        <v>554484.75607165101</v>
      </c>
      <c r="G343" s="24">
        <f t="shared" si="22"/>
        <v>7619175033.1805563</v>
      </c>
      <c r="H343" s="96">
        <v>225213296</v>
      </c>
      <c r="I343" s="100">
        <v>2258750314</v>
      </c>
      <c r="J343" s="92"/>
      <c r="K343" s="42">
        <v>80173264.824363053</v>
      </c>
      <c r="L343" s="43">
        <v>774516470.60642779</v>
      </c>
      <c r="M343" s="44">
        <f t="shared" si="20"/>
        <v>4280521687.75</v>
      </c>
      <c r="N343" s="35">
        <v>528</v>
      </c>
      <c r="O343" s="33">
        <f t="shared" si="21"/>
        <v>292767951.20583171</v>
      </c>
      <c r="P343" s="36">
        <f t="shared" si="23"/>
        <v>73191987.801457927</v>
      </c>
    </row>
    <row r="344" spans="1:16" ht="12.75" x14ac:dyDescent="0.2">
      <c r="A344" s="76" t="s">
        <v>659</v>
      </c>
      <c r="B344" s="45" t="s">
        <v>47</v>
      </c>
      <c r="C344" s="45" t="s">
        <v>660</v>
      </c>
      <c r="D344" s="46" t="s">
        <v>2162</v>
      </c>
      <c r="E344" s="51">
        <v>18203</v>
      </c>
      <c r="F344" s="54">
        <v>528031.02305576392</v>
      </c>
      <c r="G344" s="24">
        <f t="shared" si="22"/>
        <v>9611748712.6840706</v>
      </c>
      <c r="H344" s="96">
        <v>298699866</v>
      </c>
      <c r="I344" s="100">
        <v>3096848024</v>
      </c>
      <c r="J344" s="92"/>
      <c r="K344" s="42">
        <v>74000000</v>
      </c>
      <c r="L344" s="43">
        <v>82243610.182328165</v>
      </c>
      <c r="M344" s="44">
        <f t="shared" si="20"/>
        <v>6059957212.5</v>
      </c>
      <c r="N344" s="35">
        <v>569</v>
      </c>
      <c r="O344" s="33">
        <f t="shared" si="21"/>
        <v>300449652.11872965</v>
      </c>
      <c r="P344" s="36">
        <f t="shared" si="23"/>
        <v>75112413.029682413</v>
      </c>
    </row>
    <row r="345" spans="1:16" ht="12.75" x14ac:dyDescent="0.2">
      <c r="A345" s="76" t="s">
        <v>661</v>
      </c>
      <c r="B345" s="45" t="s">
        <v>47</v>
      </c>
      <c r="C345" s="45" t="s">
        <v>662</v>
      </c>
      <c r="D345" s="46" t="s">
        <v>2162</v>
      </c>
      <c r="E345" s="51">
        <v>3919</v>
      </c>
      <c r="F345" s="54">
        <v>551396.917058144</v>
      </c>
      <c r="G345" s="24">
        <f t="shared" si="22"/>
        <v>2160924517.9508662</v>
      </c>
      <c r="H345" s="96">
        <v>61457085</v>
      </c>
      <c r="I345" s="100">
        <v>610131456</v>
      </c>
      <c r="J345" s="92"/>
      <c r="K345" s="42">
        <v>22954854.88555479</v>
      </c>
      <c r="L345" s="43">
        <v>109981454.27516158</v>
      </c>
      <c r="M345" s="44">
        <f t="shared" si="20"/>
        <v>1356399667.79</v>
      </c>
      <c r="N345" s="35">
        <v>102</v>
      </c>
      <c r="O345" s="33">
        <f t="shared" si="21"/>
        <v>56242485.539930686</v>
      </c>
      <c r="P345" s="36">
        <f t="shared" si="23"/>
        <v>14060621.384982672</v>
      </c>
    </row>
    <row r="346" spans="1:16" ht="12.75" x14ac:dyDescent="0.2">
      <c r="A346" s="76" t="s">
        <v>663</v>
      </c>
      <c r="B346" s="45" t="s">
        <v>47</v>
      </c>
      <c r="C346" s="45" t="s">
        <v>664</v>
      </c>
      <c r="D346" s="46" t="s">
        <v>2162</v>
      </c>
      <c r="E346" s="51">
        <v>20257</v>
      </c>
      <c r="F346" s="54">
        <v>533018.31728573574</v>
      </c>
      <c r="G346" s="24">
        <f t="shared" si="22"/>
        <v>10797352053.257149</v>
      </c>
      <c r="H346" s="96">
        <v>326251267</v>
      </c>
      <c r="I346" s="100">
        <v>3645851432</v>
      </c>
      <c r="J346" s="92"/>
      <c r="K346" s="42">
        <v>130253780</v>
      </c>
      <c r="L346" s="43">
        <v>957361512.49628365</v>
      </c>
      <c r="M346" s="44">
        <f t="shared" si="20"/>
        <v>5737634061.7600002</v>
      </c>
      <c r="N346" s="35">
        <v>683</v>
      </c>
      <c r="O346" s="33">
        <f t="shared" si="21"/>
        <v>364051510.70615751</v>
      </c>
      <c r="P346" s="36">
        <f t="shared" si="23"/>
        <v>91012877.676539376</v>
      </c>
    </row>
    <row r="347" spans="1:16" ht="12.75" x14ac:dyDescent="0.2">
      <c r="A347" s="76" t="s">
        <v>665</v>
      </c>
      <c r="B347" s="45" t="s">
        <v>47</v>
      </c>
      <c r="C347" s="45" t="s">
        <v>666</v>
      </c>
      <c r="D347" s="46" t="s">
        <v>2162</v>
      </c>
      <c r="E347" s="51">
        <v>6894</v>
      </c>
      <c r="F347" s="54">
        <v>535935.41725888324</v>
      </c>
      <c r="G347" s="24">
        <f t="shared" si="22"/>
        <v>3694738766.5827413</v>
      </c>
      <c r="H347" s="96">
        <v>108346206</v>
      </c>
      <c r="I347" s="100">
        <v>1278173695</v>
      </c>
      <c r="J347" s="92"/>
      <c r="K347" s="42">
        <v>87803824</v>
      </c>
      <c r="L347" s="43">
        <v>237987288.79447171</v>
      </c>
      <c r="M347" s="44">
        <f t="shared" si="20"/>
        <v>1982427752.79</v>
      </c>
      <c r="N347" s="35">
        <v>161</v>
      </c>
      <c r="O347" s="33">
        <f t="shared" si="21"/>
        <v>86285602.178680196</v>
      </c>
      <c r="P347" s="36">
        <f t="shared" si="23"/>
        <v>21571400.544670049</v>
      </c>
    </row>
    <row r="348" spans="1:16" ht="12.75" x14ac:dyDescent="0.2">
      <c r="A348" s="76" t="s">
        <v>667</v>
      </c>
      <c r="B348" s="45" t="s">
        <v>47</v>
      </c>
      <c r="C348" s="45" t="s">
        <v>668</v>
      </c>
      <c r="D348" s="46" t="s">
        <v>2162</v>
      </c>
      <c r="E348" s="51">
        <v>14921</v>
      </c>
      <c r="F348" s="54">
        <v>569669.38663710584</v>
      </c>
      <c r="G348" s="24">
        <f t="shared" si="22"/>
        <v>8500036918.0122566</v>
      </c>
      <c r="H348" s="96">
        <v>236919407</v>
      </c>
      <c r="I348" s="100">
        <v>1624719170</v>
      </c>
      <c r="J348" s="92"/>
      <c r="K348" s="42">
        <v>140142258</v>
      </c>
      <c r="L348" s="43">
        <v>604595309.57607114</v>
      </c>
      <c r="M348" s="44">
        <f t="shared" si="20"/>
        <v>5893660773.4399996</v>
      </c>
      <c r="N348" s="35">
        <v>602</v>
      </c>
      <c r="O348" s="33">
        <f t="shared" si="21"/>
        <v>342940970.75553769</v>
      </c>
      <c r="P348" s="36">
        <f t="shared" si="23"/>
        <v>85735242.688884422</v>
      </c>
    </row>
    <row r="349" spans="1:16" ht="12.75" x14ac:dyDescent="0.2">
      <c r="A349" s="76" t="s">
        <v>669</v>
      </c>
      <c r="B349" s="45" t="s">
        <v>47</v>
      </c>
      <c r="C349" s="45" t="s">
        <v>670</v>
      </c>
      <c r="D349" s="46" t="s">
        <v>2162</v>
      </c>
      <c r="E349" s="51">
        <v>8047</v>
      </c>
      <c r="F349" s="54">
        <v>543034.38625858841</v>
      </c>
      <c r="G349" s="24">
        <f t="shared" si="22"/>
        <v>4369797706.2228613</v>
      </c>
      <c r="H349" s="96">
        <v>127150360</v>
      </c>
      <c r="I349" s="100">
        <v>1293111000</v>
      </c>
      <c r="J349" s="92"/>
      <c r="K349" s="42">
        <v>36392912</v>
      </c>
      <c r="L349" s="43">
        <v>371782382.32811862</v>
      </c>
      <c r="M349" s="44">
        <f t="shared" si="20"/>
        <v>2541361051.8899999</v>
      </c>
      <c r="N349" s="35">
        <v>397</v>
      </c>
      <c r="O349" s="33">
        <f t="shared" si="21"/>
        <v>215584651.3446596</v>
      </c>
      <c r="P349" s="36">
        <f t="shared" si="23"/>
        <v>53896162.836164899</v>
      </c>
    </row>
    <row r="350" spans="1:16" ht="12.75" x14ac:dyDescent="0.2">
      <c r="A350" s="76" t="s">
        <v>671</v>
      </c>
      <c r="B350" s="45" t="s">
        <v>672</v>
      </c>
      <c r="C350" s="45" t="s">
        <v>673</v>
      </c>
      <c r="D350" s="46" t="s">
        <v>2162</v>
      </c>
      <c r="E350" s="51">
        <v>97522</v>
      </c>
      <c r="F350" s="54">
        <v>481688.3958369632</v>
      </c>
      <c r="G350" s="24">
        <f t="shared" si="22"/>
        <v>46975215738.812325</v>
      </c>
      <c r="H350" s="96">
        <v>1538157174</v>
      </c>
      <c r="I350" s="100">
        <v>15901795245</v>
      </c>
      <c r="J350" s="92"/>
      <c r="K350" s="42">
        <v>412790801.30147964</v>
      </c>
      <c r="L350" s="43">
        <v>603632550.79600763</v>
      </c>
      <c r="M350" s="44">
        <f t="shared" si="20"/>
        <v>28518839967.709999</v>
      </c>
      <c r="N350" s="35">
        <v>6126</v>
      </c>
      <c r="O350" s="33">
        <f t="shared" si="21"/>
        <v>2950823112.8972363</v>
      </c>
      <c r="P350" s="36">
        <f t="shared" si="23"/>
        <v>737705778.22430909</v>
      </c>
    </row>
    <row r="351" spans="1:16" ht="12.75" x14ac:dyDescent="0.2">
      <c r="A351" s="76" t="s">
        <v>674</v>
      </c>
      <c r="B351" s="45" t="s">
        <v>672</v>
      </c>
      <c r="C351" s="45" t="s">
        <v>675</v>
      </c>
      <c r="D351" s="46" t="s">
        <v>2164</v>
      </c>
      <c r="E351" s="51">
        <v>4493</v>
      </c>
      <c r="F351" s="54">
        <v>542669.57917551114</v>
      </c>
      <c r="G351" s="24">
        <f t="shared" si="22"/>
        <v>2438214419.2355714</v>
      </c>
      <c r="H351" s="96">
        <v>75879532</v>
      </c>
      <c r="I351" s="100">
        <v>923125446</v>
      </c>
      <c r="J351" s="92"/>
      <c r="K351" s="42">
        <v>15450000</v>
      </c>
      <c r="L351" s="43">
        <v>174735738.36852139</v>
      </c>
      <c r="M351" s="44">
        <f t="shared" si="20"/>
        <v>1249023702.8699999</v>
      </c>
      <c r="N351" s="35">
        <v>214</v>
      </c>
      <c r="O351" s="33">
        <f t="shared" si="21"/>
        <v>116131289.94355938</v>
      </c>
      <c r="P351" s="36">
        <f t="shared" si="23"/>
        <v>29032822.485889845</v>
      </c>
    </row>
    <row r="352" spans="1:16" ht="12.75" x14ac:dyDescent="0.2">
      <c r="A352" s="76" t="s">
        <v>676</v>
      </c>
      <c r="B352" s="45" t="s">
        <v>672</v>
      </c>
      <c r="C352" s="45" t="s">
        <v>2134</v>
      </c>
      <c r="D352" s="46" t="s">
        <v>2164</v>
      </c>
      <c r="E352" s="51">
        <v>8571</v>
      </c>
      <c r="F352" s="54">
        <v>519656.0293060937</v>
      </c>
      <c r="G352" s="24">
        <f t="shared" si="22"/>
        <v>4453971827.1825294</v>
      </c>
      <c r="H352" s="96">
        <v>141605143</v>
      </c>
      <c r="I352" s="100">
        <v>1884858081</v>
      </c>
      <c r="J352" s="92"/>
      <c r="K352" s="42">
        <v>18379957.398780145</v>
      </c>
      <c r="L352" s="43">
        <v>31770133.97526855</v>
      </c>
      <c r="M352" s="44">
        <f t="shared" si="20"/>
        <v>2377358511.8099999</v>
      </c>
      <c r="N352" s="35">
        <v>506</v>
      </c>
      <c r="O352" s="33">
        <f t="shared" si="21"/>
        <v>262945950.82888341</v>
      </c>
      <c r="P352" s="36">
        <f t="shared" si="23"/>
        <v>65736487.707220852</v>
      </c>
    </row>
    <row r="353" spans="1:16" s="10" customFormat="1" ht="12.75" x14ac:dyDescent="0.2">
      <c r="A353" s="76" t="s">
        <v>677</v>
      </c>
      <c r="B353" s="45" t="s">
        <v>672</v>
      </c>
      <c r="C353" s="45" t="s">
        <v>2160</v>
      </c>
      <c r="D353" s="46" t="s">
        <v>2164</v>
      </c>
      <c r="E353" s="51">
        <v>21346</v>
      </c>
      <c r="F353" s="54">
        <v>494359.07353906764</v>
      </c>
      <c r="G353" s="24">
        <f t="shared" si="22"/>
        <v>10552588783.764938</v>
      </c>
      <c r="H353" s="96">
        <v>340770725</v>
      </c>
      <c r="I353" s="100">
        <v>4098336870</v>
      </c>
      <c r="J353" s="92"/>
      <c r="K353" s="42">
        <v>48480098.69874163</v>
      </c>
      <c r="L353" s="43">
        <v>509355041.86900002</v>
      </c>
      <c r="M353" s="44">
        <f t="shared" si="20"/>
        <v>5555646048.1999998</v>
      </c>
      <c r="N353" s="35">
        <v>2363</v>
      </c>
      <c r="O353" s="33">
        <f t="shared" si="21"/>
        <v>1168170490.7728169</v>
      </c>
      <c r="P353" s="36">
        <f t="shared" si="23"/>
        <v>292042622.69320422</v>
      </c>
    </row>
    <row r="354" spans="1:16" ht="12.75" x14ac:dyDescent="0.2">
      <c r="A354" s="76" t="s">
        <v>678</v>
      </c>
      <c r="B354" s="45" t="s">
        <v>672</v>
      </c>
      <c r="C354" s="45" t="s">
        <v>679</v>
      </c>
      <c r="D354" s="46" t="s">
        <v>2164</v>
      </c>
      <c r="E354" s="51">
        <v>9582</v>
      </c>
      <c r="F354" s="54">
        <v>506126.38864993391</v>
      </c>
      <c r="G354" s="24">
        <f t="shared" si="22"/>
        <v>4849703056.0436668</v>
      </c>
      <c r="H354" s="96">
        <v>158760095</v>
      </c>
      <c r="I354" s="100">
        <v>1920477808</v>
      </c>
      <c r="J354" s="92"/>
      <c r="K354" s="42">
        <v>20582007.652467027</v>
      </c>
      <c r="L354" s="43">
        <v>108018455.81682196</v>
      </c>
      <c r="M354" s="44">
        <f t="shared" si="20"/>
        <v>2641864689.5700002</v>
      </c>
      <c r="N354" s="35">
        <v>482</v>
      </c>
      <c r="O354" s="33">
        <f t="shared" si="21"/>
        <v>243952919.32926816</v>
      </c>
      <c r="P354" s="36">
        <f t="shared" si="23"/>
        <v>60988229.832317039</v>
      </c>
    </row>
    <row r="355" spans="1:16" ht="12.75" x14ac:dyDescent="0.2">
      <c r="A355" s="76" t="s">
        <v>680</v>
      </c>
      <c r="B355" s="45" t="s">
        <v>672</v>
      </c>
      <c r="C355" s="45" t="s">
        <v>681</v>
      </c>
      <c r="D355" s="46" t="s">
        <v>2164</v>
      </c>
      <c r="E355" s="51">
        <v>16824</v>
      </c>
      <c r="F355" s="54">
        <v>547023.58821919444</v>
      </c>
      <c r="G355" s="24">
        <f t="shared" si="22"/>
        <v>9203124848.199728</v>
      </c>
      <c r="H355" s="96">
        <v>255885249</v>
      </c>
      <c r="I355" s="100">
        <v>3717320691</v>
      </c>
      <c r="J355" s="92"/>
      <c r="K355" s="42">
        <v>77586613.94683212</v>
      </c>
      <c r="L355" s="43">
        <v>95310402.678077817</v>
      </c>
      <c r="M355" s="44">
        <f t="shared" si="20"/>
        <v>5057021891.5699997</v>
      </c>
      <c r="N355" s="35">
        <v>877</v>
      </c>
      <c r="O355" s="33">
        <f t="shared" si="21"/>
        <v>479739686.8682335</v>
      </c>
      <c r="P355" s="36">
        <f t="shared" si="23"/>
        <v>119934921.71705838</v>
      </c>
    </row>
    <row r="356" spans="1:16" ht="12.75" x14ac:dyDescent="0.2">
      <c r="A356" s="76" t="s">
        <v>682</v>
      </c>
      <c r="B356" s="45" t="s">
        <v>672</v>
      </c>
      <c r="C356" s="45" t="s">
        <v>683</v>
      </c>
      <c r="D356" s="46" t="s">
        <v>2164</v>
      </c>
      <c r="E356" s="51">
        <v>13044</v>
      </c>
      <c r="F356" s="54">
        <v>530426.84785837983</v>
      </c>
      <c r="G356" s="24">
        <f t="shared" si="22"/>
        <v>6918887803.4647064</v>
      </c>
      <c r="H356" s="96">
        <v>204840781</v>
      </c>
      <c r="I356" s="100">
        <v>2984933139</v>
      </c>
      <c r="J356" s="92"/>
      <c r="K356" s="42">
        <v>56135721</v>
      </c>
      <c r="L356" s="43">
        <v>56153348.00623101</v>
      </c>
      <c r="M356" s="44">
        <f t="shared" si="20"/>
        <v>3616824814.46</v>
      </c>
      <c r="N356" s="35">
        <v>666</v>
      </c>
      <c r="O356" s="33">
        <f t="shared" si="21"/>
        <v>353264280.67368096</v>
      </c>
      <c r="P356" s="36">
        <f t="shared" si="23"/>
        <v>88316070.16842024</v>
      </c>
    </row>
    <row r="357" spans="1:16" ht="12.75" x14ac:dyDescent="0.2">
      <c r="A357" s="76" t="s">
        <v>684</v>
      </c>
      <c r="B357" s="45" t="s">
        <v>672</v>
      </c>
      <c r="C357" s="45" t="s">
        <v>685</v>
      </c>
      <c r="D357" s="46" t="s">
        <v>2164</v>
      </c>
      <c r="E357" s="51">
        <v>12664</v>
      </c>
      <c r="F357" s="54">
        <v>486930.57777601329</v>
      </c>
      <c r="G357" s="24">
        <f t="shared" si="22"/>
        <v>6166488836.9554319</v>
      </c>
      <c r="H357" s="96">
        <v>198745196</v>
      </c>
      <c r="I357" s="100">
        <v>2754668838</v>
      </c>
      <c r="J357" s="92"/>
      <c r="K357" s="42">
        <v>38374317</v>
      </c>
      <c r="L357" s="43">
        <v>330409395.9005183</v>
      </c>
      <c r="M357" s="44">
        <f t="shared" si="20"/>
        <v>2844291090.0500002</v>
      </c>
      <c r="N357" s="35">
        <v>1522</v>
      </c>
      <c r="O357" s="33">
        <f t="shared" si="21"/>
        <v>741108339.37509227</v>
      </c>
      <c r="P357" s="36">
        <f t="shared" si="23"/>
        <v>185277084.84377307</v>
      </c>
    </row>
    <row r="358" spans="1:16" ht="12.75" x14ac:dyDescent="0.2">
      <c r="A358" s="76" t="s">
        <v>686</v>
      </c>
      <c r="B358" s="45" t="s">
        <v>672</v>
      </c>
      <c r="C358" s="45" t="s">
        <v>687</v>
      </c>
      <c r="D358" s="46" t="s">
        <v>2164</v>
      </c>
      <c r="E358" s="51">
        <v>8193</v>
      </c>
      <c r="F358" s="54">
        <v>503300.60821514094</v>
      </c>
      <c r="G358" s="24">
        <f t="shared" si="22"/>
        <v>4123541883.1066499</v>
      </c>
      <c r="H358" s="96">
        <v>142057867</v>
      </c>
      <c r="I358" s="100">
        <v>1844872064</v>
      </c>
      <c r="J358" s="92"/>
      <c r="K358" s="42">
        <v>23663115.4903083</v>
      </c>
      <c r="L358" s="43">
        <v>206505872.34378991</v>
      </c>
      <c r="M358" s="44">
        <f t="shared" si="20"/>
        <v>1906442964.27</v>
      </c>
      <c r="N358" s="35">
        <v>921</v>
      </c>
      <c r="O358" s="33">
        <f t="shared" si="21"/>
        <v>463539860.16614479</v>
      </c>
      <c r="P358" s="36">
        <f t="shared" si="23"/>
        <v>115884965.0415362</v>
      </c>
    </row>
    <row r="359" spans="1:16" ht="12.75" x14ac:dyDescent="0.2">
      <c r="A359" s="76" t="s">
        <v>688</v>
      </c>
      <c r="B359" s="45" t="s">
        <v>672</v>
      </c>
      <c r="C359" s="45" t="s">
        <v>689</v>
      </c>
      <c r="D359" s="46" t="s">
        <v>2164</v>
      </c>
      <c r="E359" s="51">
        <v>3545</v>
      </c>
      <c r="F359" s="54">
        <v>507765.98939608736</v>
      </c>
      <c r="G359" s="24">
        <f t="shared" si="22"/>
        <v>1800030432.4091296</v>
      </c>
      <c r="H359" s="96">
        <v>54730922</v>
      </c>
      <c r="I359" s="100">
        <v>687345833</v>
      </c>
      <c r="J359" s="92"/>
      <c r="K359" s="42">
        <v>7152122.7599999998</v>
      </c>
      <c r="L359" s="43">
        <v>127080536.65334637</v>
      </c>
      <c r="M359" s="44">
        <f t="shared" si="20"/>
        <v>923721018</v>
      </c>
      <c r="N359" s="35">
        <v>159</v>
      </c>
      <c r="O359" s="33">
        <f t="shared" si="21"/>
        <v>80734792.313977897</v>
      </c>
      <c r="P359" s="36">
        <f t="shared" si="23"/>
        <v>20183698.078494474</v>
      </c>
    </row>
    <row r="360" spans="1:16" ht="12.75" x14ac:dyDescent="0.2">
      <c r="A360" s="76" t="s">
        <v>690</v>
      </c>
      <c r="B360" s="45" t="s">
        <v>672</v>
      </c>
      <c r="C360" s="45" t="s">
        <v>691</v>
      </c>
      <c r="D360" s="46" t="s">
        <v>2164</v>
      </c>
      <c r="E360" s="51">
        <v>23554</v>
      </c>
      <c r="F360" s="54">
        <v>517277.09960349603</v>
      </c>
      <c r="G360" s="24">
        <f t="shared" si="22"/>
        <v>12183944804.060745</v>
      </c>
      <c r="H360" s="96">
        <v>364732682</v>
      </c>
      <c r="I360" s="100">
        <v>5131308959</v>
      </c>
      <c r="J360" s="92"/>
      <c r="K360" s="42">
        <v>74848128.545886189</v>
      </c>
      <c r="L360" s="43">
        <v>177912751.46513936</v>
      </c>
      <c r="M360" s="44">
        <f t="shared" si="20"/>
        <v>6435142283.0500002</v>
      </c>
      <c r="N360" s="35">
        <v>1584</v>
      </c>
      <c r="O360" s="33">
        <f t="shared" si="21"/>
        <v>819366925.77193773</v>
      </c>
      <c r="P360" s="36">
        <f t="shared" si="23"/>
        <v>204841731.44298443</v>
      </c>
    </row>
    <row r="361" spans="1:16" ht="12.75" x14ac:dyDescent="0.2">
      <c r="A361" s="76" t="s">
        <v>692</v>
      </c>
      <c r="B361" s="45" t="s">
        <v>672</v>
      </c>
      <c r="C361" s="45" t="s">
        <v>693</v>
      </c>
      <c r="D361" s="46" t="s">
        <v>2164</v>
      </c>
      <c r="E361" s="51">
        <v>10209</v>
      </c>
      <c r="F361" s="54">
        <v>503944.58207045856</v>
      </c>
      <c r="G361" s="24">
        <f t="shared" si="22"/>
        <v>5144770238.3573112</v>
      </c>
      <c r="H361" s="96">
        <v>166682739</v>
      </c>
      <c r="I361" s="100">
        <v>2185672422</v>
      </c>
      <c r="J361" s="92"/>
      <c r="K361" s="42">
        <v>28840069</v>
      </c>
      <c r="L361" s="43">
        <v>95310402.678077817</v>
      </c>
      <c r="M361" s="44">
        <f t="shared" si="20"/>
        <v>2668264605.6799998</v>
      </c>
      <c r="N361" s="35">
        <v>551</v>
      </c>
      <c r="O361" s="33">
        <f t="shared" si="21"/>
        <v>277673464.72082269</v>
      </c>
      <c r="P361" s="36">
        <f t="shared" si="23"/>
        <v>69418366.180205673</v>
      </c>
    </row>
    <row r="362" spans="1:16" ht="12.75" x14ac:dyDescent="0.2">
      <c r="A362" s="76" t="s">
        <v>694</v>
      </c>
      <c r="B362" s="45" t="s">
        <v>672</v>
      </c>
      <c r="C362" s="45" t="s">
        <v>695</v>
      </c>
      <c r="D362" s="46" t="s">
        <v>2164</v>
      </c>
      <c r="E362" s="51">
        <v>38680</v>
      </c>
      <c r="F362" s="54">
        <v>492887.26523881138</v>
      </c>
      <c r="G362" s="24">
        <f t="shared" si="22"/>
        <v>19064879419.437225</v>
      </c>
      <c r="H362" s="96">
        <v>578062012</v>
      </c>
      <c r="I362" s="100">
        <v>8372014720</v>
      </c>
      <c r="J362" s="92"/>
      <c r="K362" s="42">
        <v>149284942</v>
      </c>
      <c r="L362" s="43">
        <v>476552014.14266127</v>
      </c>
      <c r="M362" s="44">
        <f t="shared" si="20"/>
        <v>9488965731.2900009</v>
      </c>
      <c r="N362" s="35">
        <v>4406</v>
      </c>
      <c r="O362" s="33">
        <f t="shared" si="21"/>
        <v>2171661290.6422029</v>
      </c>
      <c r="P362" s="36">
        <f t="shared" si="23"/>
        <v>542915322.66055071</v>
      </c>
    </row>
    <row r="363" spans="1:16" ht="12.75" x14ac:dyDescent="0.2">
      <c r="A363" s="76" t="s">
        <v>696</v>
      </c>
      <c r="B363" s="45" t="s">
        <v>672</v>
      </c>
      <c r="C363" s="45" t="s">
        <v>697</v>
      </c>
      <c r="D363" s="46" t="s">
        <v>2164</v>
      </c>
      <c r="E363" s="51">
        <v>9067</v>
      </c>
      <c r="F363" s="54">
        <v>488492.04151915747</v>
      </c>
      <c r="G363" s="24">
        <f t="shared" si="22"/>
        <v>4429157340.4542007</v>
      </c>
      <c r="H363" s="96">
        <v>144661021</v>
      </c>
      <c r="I363" s="100">
        <v>2029175427</v>
      </c>
      <c r="J363" s="92"/>
      <c r="K363" s="42">
        <v>34955264.635943979</v>
      </c>
      <c r="L363" s="43">
        <v>63540267.9505371</v>
      </c>
      <c r="M363" s="44">
        <f t="shared" si="20"/>
        <v>2156825359.8699999</v>
      </c>
      <c r="N363" s="35">
        <v>1574</v>
      </c>
      <c r="O363" s="33">
        <f t="shared" si="21"/>
        <v>768886473.35115385</v>
      </c>
      <c r="P363" s="36">
        <f t="shared" si="23"/>
        <v>192221618.33778846</v>
      </c>
    </row>
    <row r="364" spans="1:16" ht="12.75" x14ac:dyDescent="0.2">
      <c r="A364" s="76" t="s">
        <v>698</v>
      </c>
      <c r="B364" s="45" t="s">
        <v>672</v>
      </c>
      <c r="C364" s="45" t="s">
        <v>699</v>
      </c>
      <c r="D364" s="46" t="s">
        <v>2164</v>
      </c>
      <c r="E364" s="51">
        <v>7011</v>
      </c>
      <c r="F364" s="54">
        <v>491575.45015863853</v>
      </c>
      <c r="G364" s="24">
        <f t="shared" si="22"/>
        <v>3446435481.0622149</v>
      </c>
      <c r="H364" s="96">
        <v>106308954</v>
      </c>
      <c r="I364" s="100">
        <v>1437198541</v>
      </c>
      <c r="J364" s="92"/>
      <c r="K364" s="42">
        <v>13816731.154137187</v>
      </c>
      <c r="L364" s="43">
        <v>44478187.86628484</v>
      </c>
      <c r="M364" s="44">
        <f t="shared" si="20"/>
        <v>1844633067.04</v>
      </c>
      <c r="N364" s="35">
        <v>501</v>
      </c>
      <c r="O364" s="33">
        <f t="shared" si="21"/>
        <v>246279300.52947789</v>
      </c>
      <c r="P364" s="36">
        <f t="shared" si="23"/>
        <v>61569825.132369474</v>
      </c>
    </row>
    <row r="365" spans="1:16" ht="12.75" x14ac:dyDescent="0.2">
      <c r="A365" s="76" t="s">
        <v>700</v>
      </c>
      <c r="B365" s="45" t="s">
        <v>672</v>
      </c>
      <c r="C365" s="45" t="s">
        <v>2135</v>
      </c>
      <c r="D365" s="46" t="s">
        <v>2164</v>
      </c>
      <c r="E365" s="51">
        <v>8119</v>
      </c>
      <c r="F365" s="54">
        <v>503182.42964254564</v>
      </c>
      <c r="G365" s="24">
        <f t="shared" si="22"/>
        <v>4085338146.267828</v>
      </c>
      <c r="H365" s="96">
        <v>139664904</v>
      </c>
      <c r="I365" s="100">
        <v>1567038192</v>
      </c>
      <c r="J365" s="92"/>
      <c r="K365" s="42">
        <v>19000000</v>
      </c>
      <c r="L365" s="43">
        <v>76248321.841553375</v>
      </c>
      <c r="M365" s="44">
        <f t="shared" si="20"/>
        <v>2283386728.4299998</v>
      </c>
      <c r="N365" s="35">
        <v>364</v>
      </c>
      <c r="O365" s="33">
        <f t="shared" si="21"/>
        <v>183158404.38988662</v>
      </c>
      <c r="P365" s="36">
        <f t="shared" si="23"/>
        <v>45789601.097471654</v>
      </c>
    </row>
    <row r="366" spans="1:16" ht="12.75" x14ac:dyDescent="0.2">
      <c r="A366" s="76" t="s">
        <v>701</v>
      </c>
      <c r="B366" s="45" t="s">
        <v>702</v>
      </c>
      <c r="C366" s="45" t="s">
        <v>2123</v>
      </c>
      <c r="D366" s="46" t="s">
        <v>2163</v>
      </c>
      <c r="E366" s="51">
        <v>124821</v>
      </c>
      <c r="F366" s="54">
        <v>580275.33458443615</v>
      </c>
      <c r="G366" s="24">
        <f t="shared" si="22"/>
        <v>72430547538.16391</v>
      </c>
      <c r="H366" s="96">
        <v>1971040768</v>
      </c>
      <c r="I366" s="100">
        <v>15489985237</v>
      </c>
      <c r="J366" s="92"/>
      <c r="K366" s="42">
        <v>581820723.32461369</v>
      </c>
      <c r="L366" s="43">
        <v>4071502167.9196486</v>
      </c>
      <c r="M366" s="44">
        <f t="shared" si="20"/>
        <v>50316198641.919998</v>
      </c>
      <c r="N366" s="35">
        <v>4126</v>
      </c>
      <c r="O366" s="33">
        <f t="shared" si="21"/>
        <v>2394216030.4953837</v>
      </c>
      <c r="P366" s="36">
        <f t="shared" si="23"/>
        <v>598554007.62384593</v>
      </c>
    </row>
    <row r="367" spans="1:16" ht="12.75" x14ac:dyDescent="0.2">
      <c r="A367" s="76" t="s">
        <v>703</v>
      </c>
      <c r="B367" s="45" t="s">
        <v>702</v>
      </c>
      <c r="C367" s="45" t="s">
        <v>704</v>
      </c>
      <c r="D367" s="46" t="s">
        <v>2162</v>
      </c>
      <c r="E367" s="51">
        <v>16792</v>
      </c>
      <c r="F367" s="54">
        <v>535293.94477692177</v>
      </c>
      <c r="G367" s="24">
        <f t="shared" si="22"/>
        <v>8988655920.6940708</v>
      </c>
      <c r="H367" s="96">
        <v>269095046</v>
      </c>
      <c r="I367" s="100">
        <v>3860948624</v>
      </c>
      <c r="J367" s="92"/>
      <c r="K367" s="42">
        <v>33626269.293413013</v>
      </c>
      <c r="L367" s="43">
        <v>55451151.276911907</v>
      </c>
      <c r="M367" s="44">
        <f t="shared" si="20"/>
        <v>4769534830.1199999</v>
      </c>
      <c r="N367" s="35">
        <v>319</v>
      </c>
      <c r="O367" s="33">
        <f t="shared" si="21"/>
        <v>170758768.38383806</v>
      </c>
      <c r="P367" s="36">
        <f t="shared" si="23"/>
        <v>42689692.095959514</v>
      </c>
    </row>
    <row r="368" spans="1:16" ht="12.75" x14ac:dyDescent="0.2">
      <c r="A368" s="76" t="s">
        <v>705</v>
      </c>
      <c r="B368" s="45" t="s">
        <v>702</v>
      </c>
      <c r="C368" s="45" t="s">
        <v>23</v>
      </c>
      <c r="D368" s="46" t="s">
        <v>2162</v>
      </c>
      <c r="E368" s="51">
        <v>24280</v>
      </c>
      <c r="F368" s="54">
        <v>466054.44074744324</v>
      </c>
      <c r="G368" s="24">
        <f t="shared" si="22"/>
        <v>11315801821.347921</v>
      </c>
      <c r="H368" s="96">
        <v>386398689</v>
      </c>
      <c r="I368" s="100">
        <v>4729610358</v>
      </c>
      <c r="J368" s="92"/>
      <c r="K368" s="42">
        <v>139070673</v>
      </c>
      <c r="L368" s="43">
        <v>1246154832.5617149</v>
      </c>
      <c r="M368" s="44">
        <f t="shared" si="20"/>
        <v>4814567268.79</v>
      </c>
      <c r="N368" s="35">
        <v>1376</v>
      </c>
      <c r="O368" s="33">
        <f t="shared" si="21"/>
        <v>641290910.4684819</v>
      </c>
      <c r="P368" s="36">
        <f t="shared" si="23"/>
        <v>160322727.61712047</v>
      </c>
    </row>
    <row r="369" spans="1:16" ht="12.75" x14ac:dyDescent="0.2">
      <c r="A369" s="76" t="s">
        <v>706</v>
      </c>
      <c r="B369" s="45" t="s">
        <v>702</v>
      </c>
      <c r="C369" s="45" t="s">
        <v>707</v>
      </c>
      <c r="D369" s="46" t="s">
        <v>2162</v>
      </c>
      <c r="E369" s="51">
        <v>20363</v>
      </c>
      <c r="F369" s="54">
        <v>508205.54059592629</v>
      </c>
      <c r="G369" s="24">
        <f t="shared" si="22"/>
        <v>10348589423.154846</v>
      </c>
      <c r="H369" s="96">
        <v>320155681</v>
      </c>
      <c r="I369" s="100">
        <v>4125913433</v>
      </c>
      <c r="J369" s="92"/>
      <c r="K369" s="42">
        <v>134293325</v>
      </c>
      <c r="L369" s="43">
        <v>125439190.9158272</v>
      </c>
      <c r="M369" s="44">
        <f t="shared" si="20"/>
        <v>5642787793.2399998</v>
      </c>
      <c r="N369" s="35">
        <v>1061</v>
      </c>
      <c r="O369" s="33">
        <f t="shared" si="21"/>
        <v>539206078.57227778</v>
      </c>
      <c r="P369" s="36">
        <f t="shared" si="23"/>
        <v>134801519.64306945</v>
      </c>
    </row>
    <row r="370" spans="1:16" ht="12.75" x14ac:dyDescent="0.2">
      <c r="A370" s="76" t="s">
        <v>708</v>
      </c>
      <c r="B370" s="45" t="s">
        <v>702</v>
      </c>
      <c r="C370" s="45" t="s">
        <v>709</v>
      </c>
      <c r="D370" s="46" t="s">
        <v>2162</v>
      </c>
      <c r="E370" s="51">
        <v>40168</v>
      </c>
      <c r="F370" s="54">
        <v>531446.16724017134</v>
      </c>
      <c r="G370" s="24">
        <f t="shared" si="22"/>
        <v>21347129645.703201</v>
      </c>
      <c r="H370" s="96">
        <v>662818139</v>
      </c>
      <c r="I370" s="100">
        <v>7968247877</v>
      </c>
      <c r="J370" s="92"/>
      <c r="K370" s="42">
        <v>144272301</v>
      </c>
      <c r="L370" s="43">
        <v>56940888.031268924</v>
      </c>
      <c r="M370" s="44">
        <f t="shared" si="20"/>
        <v>12514850440.67</v>
      </c>
      <c r="N370" s="35">
        <v>1893</v>
      </c>
      <c r="O370" s="33">
        <f t="shared" si="21"/>
        <v>1006027594.5856444</v>
      </c>
      <c r="P370" s="36">
        <f t="shared" si="23"/>
        <v>251506898.64641109</v>
      </c>
    </row>
    <row r="371" spans="1:16" ht="12.75" x14ac:dyDescent="0.2">
      <c r="A371" s="76" t="s">
        <v>710</v>
      </c>
      <c r="B371" s="45" t="s">
        <v>702</v>
      </c>
      <c r="C371" s="45" t="s">
        <v>711</v>
      </c>
      <c r="D371" s="46" t="s">
        <v>2162</v>
      </c>
      <c r="E371" s="51">
        <v>23533</v>
      </c>
      <c r="F371" s="54">
        <v>488636.44329448947</v>
      </c>
      <c r="G371" s="24">
        <f t="shared" si="22"/>
        <v>11499081420.049221</v>
      </c>
      <c r="H371" s="96">
        <v>369437763</v>
      </c>
      <c r="I371" s="100">
        <v>3997912220</v>
      </c>
      <c r="J371" s="92"/>
      <c r="K371" s="42">
        <v>47195985.687467031</v>
      </c>
      <c r="L371" s="43">
        <v>50725880.488776155</v>
      </c>
      <c r="M371" s="44">
        <f t="shared" si="20"/>
        <v>7033809570.8699999</v>
      </c>
      <c r="N371" s="35">
        <v>1319</v>
      </c>
      <c r="O371" s="33">
        <f t="shared" si="21"/>
        <v>644511468.70543158</v>
      </c>
      <c r="P371" s="36">
        <f t="shared" si="23"/>
        <v>161127867.1763579</v>
      </c>
    </row>
    <row r="372" spans="1:16" ht="12.75" x14ac:dyDescent="0.2">
      <c r="A372" s="76" t="s">
        <v>712</v>
      </c>
      <c r="B372" s="45" t="s">
        <v>702</v>
      </c>
      <c r="C372" s="45" t="s">
        <v>713</v>
      </c>
      <c r="D372" s="46" t="s">
        <v>2162</v>
      </c>
      <c r="E372" s="51">
        <v>34010</v>
      </c>
      <c r="F372" s="54">
        <v>512004.7169428796</v>
      </c>
      <c r="G372" s="24">
        <f t="shared" si="22"/>
        <v>17413280423.227337</v>
      </c>
      <c r="H372" s="96">
        <v>534632985</v>
      </c>
      <c r="I372" s="100">
        <v>6653535236</v>
      </c>
      <c r="J372" s="92"/>
      <c r="K372" s="42">
        <v>275056005</v>
      </c>
      <c r="L372" s="43">
        <v>528043284.18761462</v>
      </c>
      <c r="M372" s="44">
        <f t="shared" si="20"/>
        <v>9422012913.0400009</v>
      </c>
      <c r="N372" s="35">
        <v>1292</v>
      </c>
      <c r="O372" s="33">
        <f t="shared" si="21"/>
        <v>661510094.29020047</v>
      </c>
      <c r="P372" s="36">
        <f t="shared" si="23"/>
        <v>165377523.57255012</v>
      </c>
    </row>
    <row r="373" spans="1:16" ht="12.75" x14ac:dyDescent="0.2">
      <c r="A373" s="76" t="s">
        <v>714</v>
      </c>
      <c r="B373" s="45" t="s">
        <v>702</v>
      </c>
      <c r="C373" s="45" t="s">
        <v>715</v>
      </c>
      <c r="D373" s="46" t="s">
        <v>2162</v>
      </c>
      <c r="E373" s="51">
        <v>29653</v>
      </c>
      <c r="F373" s="54">
        <v>476245.10288119805</v>
      </c>
      <c r="G373" s="24">
        <f t="shared" si="22"/>
        <v>14122096035.736166</v>
      </c>
      <c r="H373" s="96">
        <v>464347810</v>
      </c>
      <c r="I373" s="100">
        <v>6103612609</v>
      </c>
      <c r="J373" s="92"/>
      <c r="K373" s="42">
        <v>78847690</v>
      </c>
      <c r="L373" s="43">
        <v>50727576.642231293</v>
      </c>
      <c r="M373" s="44">
        <f t="shared" si="20"/>
        <v>7424560350.0900002</v>
      </c>
      <c r="N373" s="35">
        <v>358</v>
      </c>
      <c r="O373" s="33">
        <f t="shared" si="21"/>
        <v>170495746.83146891</v>
      </c>
      <c r="P373" s="36">
        <f t="shared" si="23"/>
        <v>42623936.707867227</v>
      </c>
    </row>
    <row r="374" spans="1:16" ht="12.75" x14ac:dyDescent="0.2">
      <c r="A374" s="76" t="s">
        <v>716</v>
      </c>
      <c r="B374" s="45" t="s">
        <v>702</v>
      </c>
      <c r="C374" s="45" t="s">
        <v>717</v>
      </c>
      <c r="D374" s="46" t="s">
        <v>2162</v>
      </c>
      <c r="E374" s="51">
        <v>17817</v>
      </c>
      <c r="F374" s="54">
        <v>491255.77772185206</v>
      </c>
      <c r="G374" s="24">
        <f t="shared" si="22"/>
        <v>8752704191.6702385</v>
      </c>
      <c r="H374" s="96">
        <v>275982896</v>
      </c>
      <c r="I374" s="100">
        <v>3602877955</v>
      </c>
      <c r="J374" s="92"/>
      <c r="K374" s="42">
        <v>107933296</v>
      </c>
      <c r="L374" s="43">
        <v>223491163.50893933</v>
      </c>
      <c r="M374" s="44">
        <f t="shared" si="20"/>
        <v>4542418881.1599998</v>
      </c>
      <c r="N374" s="35">
        <v>570</v>
      </c>
      <c r="O374" s="33">
        <f t="shared" si="21"/>
        <v>280015793.30145568</v>
      </c>
      <c r="P374" s="36">
        <f t="shared" si="23"/>
        <v>70003948.325363919</v>
      </c>
    </row>
    <row r="375" spans="1:16" ht="12.75" x14ac:dyDescent="0.2">
      <c r="A375" s="76" t="s">
        <v>718</v>
      </c>
      <c r="B375" s="45" t="s">
        <v>702</v>
      </c>
      <c r="C375" s="45" t="s">
        <v>719</v>
      </c>
      <c r="D375" s="46" t="s">
        <v>2162</v>
      </c>
      <c r="E375" s="51">
        <v>21738</v>
      </c>
      <c r="F375" s="54">
        <v>469887.8099163876</v>
      </c>
      <c r="G375" s="24">
        <f t="shared" si="22"/>
        <v>10214421211.962433</v>
      </c>
      <c r="H375" s="96">
        <v>344263156</v>
      </c>
      <c r="I375" s="100">
        <v>4696058873</v>
      </c>
      <c r="J375" s="92"/>
      <c r="K375" s="42">
        <v>178170174</v>
      </c>
      <c r="L375" s="43">
        <v>283771663.84986365</v>
      </c>
      <c r="M375" s="44">
        <f t="shared" si="20"/>
        <v>4712157345.1099997</v>
      </c>
      <c r="N375" s="35">
        <v>713</v>
      </c>
      <c r="O375" s="33">
        <f t="shared" si="21"/>
        <v>335030008.47038436</v>
      </c>
      <c r="P375" s="36">
        <f t="shared" si="23"/>
        <v>83757502.11759609</v>
      </c>
    </row>
    <row r="376" spans="1:16" ht="12.75" x14ac:dyDescent="0.2">
      <c r="A376" s="76" t="s">
        <v>720</v>
      </c>
      <c r="B376" s="45" t="s">
        <v>702</v>
      </c>
      <c r="C376" s="45" t="s">
        <v>721</v>
      </c>
      <c r="D376" s="46" t="s">
        <v>2162</v>
      </c>
      <c r="E376" s="51">
        <v>44144</v>
      </c>
      <c r="F376" s="54">
        <v>536144.97923676658</v>
      </c>
      <c r="G376" s="24">
        <f t="shared" si="22"/>
        <v>23667583963.427822</v>
      </c>
      <c r="H376" s="96">
        <v>701719940</v>
      </c>
      <c r="I376" s="100">
        <v>8684089491</v>
      </c>
      <c r="J376" s="92"/>
      <c r="K376" s="42">
        <v>88461489.750609234</v>
      </c>
      <c r="L376" s="43">
        <v>327102775.24803722</v>
      </c>
      <c r="M376" s="44">
        <f t="shared" si="20"/>
        <v>13866210267.43</v>
      </c>
      <c r="N376" s="35">
        <v>1608</v>
      </c>
      <c r="O376" s="33">
        <f t="shared" si="21"/>
        <v>862121126.61272061</v>
      </c>
      <c r="P376" s="36">
        <f t="shared" si="23"/>
        <v>215530281.65318015</v>
      </c>
    </row>
    <row r="377" spans="1:16" ht="12.75" x14ac:dyDescent="0.2">
      <c r="A377" s="76" t="s">
        <v>722</v>
      </c>
      <c r="B377" s="45" t="s">
        <v>702</v>
      </c>
      <c r="C377" s="45" t="s">
        <v>673</v>
      </c>
      <c r="D377" s="46" t="s">
        <v>2162</v>
      </c>
      <c r="E377" s="51">
        <v>5333</v>
      </c>
      <c r="F377" s="54">
        <v>547300.73225622508</v>
      </c>
      <c r="G377" s="24">
        <f t="shared" si="22"/>
        <v>2918754805.1224484</v>
      </c>
      <c r="H377" s="96">
        <v>82945237</v>
      </c>
      <c r="I377" s="100">
        <v>1145116778</v>
      </c>
      <c r="J377" s="92"/>
      <c r="K377" s="42">
        <v>43094447</v>
      </c>
      <c r="L377" s="43">
        <v>24256923.998704281</v>
      </c>
      <c r="M377" s="44">
        <f t="shared" si="20"/>
        <v>1623341419.1199999</v>
      </c>
      <c r="N377" s="35">
        <v>187</v>
      </c>
      <c r="O377" s="33">
        <f t="shared" si="21"/>
        <v>102345236.93191409</v>
      </c>
      <c r="P377" s="36">
        <f t="shared" si="23"/>
        <v>25586309.232978523</v>
      </c>
    </row>
    <row r="378" spans="1:16" ht="12.75" x14ac:dyDescent="0.2">
      <c r="A378" s="76" t="s">
        <v>723</v>
      </c>
      <c r="B378" s="45" t="s">
        <v>702</v>
      </c>
      <c r="C378" s="45" t="s">
        <v>724</v>
      </c>
      <c r="D378" s="46" t="s">
        <v>2162</v>
      </c>
      <c r="E378" s="51">
        <v>8477</v>
      </c>
      <c r="F378" s="54">
        <v>534806.3220695036</v>
      </c>
      <c r="G378" s="24">
        <f t="shared" si="22"/>
        <v>4533553192.1831818</v>
      </c>
      <c r="H378" s="96">
        <v>124773566</v>
      </c>
      <c r="I378" s="100">
        <v>1678493467</v>
      </c>
      <c r="J378" s="92"/>
      <c r="K378" s="42">
        <v>158290303</v>
      </c>
      <c r="L378" s="43">
        <v>45595324.469428673</v>
      </c>
      <c r="M378" s="44">
        <f t="shared" si="20"/>
        <v>2526400531.71</v>
      </c>
      <c r="N378" s="35">
        <v>1202</v>
      </c>
      <c r="O378" s="33">
        <f t="shared" si="21"/>
        <v>642837199.12754333</v>
      </c>
      <c r="P378" s="36">
        <f t="shared" si="23"/>
        <v>160709299.78188583</v>
      </c>
    </row>
    <row r="379" spans="1:16" ht="12.75" x14ac:dyDescent="0.2">
      <c r="A379" s="76" t="s">
        <v>725</v>
      </c>
      <c r="B379" s="45" t="s">
        <v>702</v>
      </c>
      <c r="C379" s="45" t="s">
        <v>726</v>
      </c>
      <c r="D379" s="46" t="s">
        <v>2162</v>
      </c>
      <c r="E379" s="51">
        <v>25169</v>
      </c>
      <c r="F379" s="54">
        <v>473881.48546320933</v>
      </c>
      <c r="G379" s="24">
        <f t="shared" si="22"/>
        <v>11927123107.623516</v>
      </c>
      <c r="H379" s="96">
        <v>387902376</v>
      </c>
      <c r="I379" s="100">
        <v>3450057835</v>
      </c>
      <c r="J379" s="92"/>
      <c r="K379" s="42">
        <v>119830137</v>
      </c>
      <c r="L379" s="43">
        <v>61998299.014023378</v>
      </c>
      <c r="M379" s="44">
        <f t="shared" si="20"/>
        <v>7907334460.6099997</v>
      </c>
      <c r="N379" s="35">
        <v>3410</v>
      </c>
      <c r="O379" s="33">
        <f t="shared" si="21"/>
        <v>1615935865.4295437</v>
      </c>
      <c r="P379" s="36">
        <f t="shared" si="23"/>
        <v>403983966.35738593</v>
      </c>
    </row>
    <row r="380" spans="1:16" ht="12.75" x14ac:dyDescent="0.2">
      <c r="A380" s="76" t="s">
        <v>727</v>
      </c>
      <c r="B380" s="45" t="s">
        <v>702</v>
      </c>
      <c r="C380" s="45" t="s">
        <v>728</v>
      </c>
      <c r="D380" s="46" t="s">
        <v>2162</v>
      </c>
      <c r="E380" s="51">
        <v>24957</v>
      </c>
      <c r="F380" s="54">
        <v>484899.44744649809</v>
      </c>
      <c r="G380" s="24">
        <f t="shared" si="22"/>
        <v>12101635509.922253</v>
      </c>
      <c r="H380" s="96">
        <v>395922032</v>
      </c>
      <c r="I380" s="100">
        <v>4904032119</v>
      </c>
      <c r="J380" s="92"/>
      <c r="K380" s="42">
        <v>91944665</v>
      </c>
      <c r="L380" s="43">
        <v>752752957.43912113</v>
      </c>
      <c r="M380" s="44">
        <f t="shared" si="20"/>
        <v>5956983736.4799995</v>
      </c>
      <c r="N380" s="35">
        <v>627</v>
      </c>
      <c r="O380" s="33">
        <f t="shared" si="21"/>
        <v>304031953.54895431</v>
      </c>
      <c r="P380" s="36">
        <f t="shared" si="23"/>
        <v>76007988.387238577</v>
      </c>
    </row>
    <row r="381" spans="1:16" ht="12.75" x14ac:dyDescent="0.2">
      <c r="A381" s="76" t="s">
        <v>729</v>
      </c>
      <c r="B381" s="45" t="s">
        <v>702</v>
      </c>
      <c r="C381" s="45" t="s">
        <v>730</v>
      </c>
      <c r="D381" s="46" t="s">
        <v>2162</v>
      </c>
      <c r="E381" s="51">
        <v>14670</v>
      </c>
      <c r="F381" s="54">
        <v>448287.31002158509</v>
      </c>
      <c r="G381" s="24">
        <f t="shared" si="22"/>
        <v>6576374838.0166531</v>
      </c>
      <c r="H381" s="96">
        <v>236693046</v>
      </c>
      <c r="I381" s="100">
        <v>3351241818</v>
      </c>
      <c r="J381" s="92"/>
      <c r="K381" s="42">
        <v>93222669.062893063</v>
      </c>
      <c r="L381" s="43">
        <v>185605756.8918823</v>
      </c>
      <c r="M381" s="44">
        <f t="shared" si="20"/>
        <v>2709611548.0599999</v>
      </c>
      <c r="N381" s="35">
        <v>0</v>
      </c>
      <c r="O381" s="33">
        <f t="shared" si="21"/>
        <v>0</v>
      </c>
      <c r="P381" s="36">
        <f t="shared" si="23"/>
        <v>0</v>
      </c>
    </row>
    <row r="382" spans="1:16" ht="12.75" x14ac:dyDescent="0.2">
      <c r="A382" s="76" t="s">
        <v>731</v>
      </c>
      <c r="B382" s="45" t="s">
        <v>702</v>
      </c>
      <c r="C382" s="45" t="s">
        <v>732</v>
      </c>
      <c r="D382" s="46" t="s">
        <v>2162</v>
      </c>
      <c r="E382" s="51">
        <v>11180</v>
      </c>
      <c r="F382" s="54">
        <v>552210.28875718056</v>
      </c>
      <c r="G382" s="24">
        <f t="shared" si="22"/>
        <v>6173711028.3052788</v>
      </c>
      <c r="H382" s="96">
        <v>175413817</v>
      </c>
      <c r="I382" s="100">
        <v>2476375357</v>
      </c>
      <c r="J382" s="92"/>
      <c r="K382" s="42">
        <v>21495143.871117368</v>
      </c>
      <c r="L382" s="43">
        <v>14213048.394936701</v>
      </c>
      <c r="M382" s="44">
        <f t="shared" si="20"/>
        <v>3486213662.04</v>
      </c>
      <c r="N382" s="35">
        <v>345</v>
      </c>
      <c r="O382" s="33">
        <f t="shared" si="21"/>
        <v>190512549.62122729</v>
      </c>
      <c r="P382" s="36">
        <f t="shared" si="23"/>
        <v>47628137.405306824</v>
      </c>
    </row>
    <row r="383" spans="1:16" ht="12.75" x14ac:dyDescent="0.2">
      <c r="A383" s="76" t="s">
        <v>733</v>
      </c>
      <c r="B383" s="45" t="s">
        <v>702</v>
      </c>
      <c r="C383" s="45" t="s">
        <v>734</v>
      </c>
      <c r="D383" s="46" t="s">
        <v>2162</v>
      </c>
      <c r="E383" s="51">
        <v>19427</v>
      </c>
      <c r="F383" s="54">
        <v>547471.62419873045</v>
      </c>
      <c r="G383" s="24">
        <f t="shared" si="22"/>
        <v>10635731243.308737</v>
      </c>
      <c r="H383" s="96">
        <v>317827393</v>
      </c>
      <c r="I383" s="100">
        <v>4393176289</v>
      </c>
      <c r="J383" s="92"/>
      <c r="K383" s="42">
        <v>70561378</v>
      </c>
      <c r="L383" s="43">
        <v>292580333.81139284</v>
      </c>
      <c r="M383" s="44">
        <f t="shared" si="20"/>
        <v>5561585849.5</v>
      </c>
      <c r="N383" s="35">
        <v>603</v>
      </c>
      <c r="O383" s="33">
        <f t="shared" si="21"/>
        <v>330125389.39183444</v>
      </c>
      <c r="P383" s="36">
        <f t="shared" si="23"/>
        <v>82531347.347958609</v>
      </c>
    </row>
    <row r="384" spans="1:16" ht="12.75" x14ac:dyDescent="0.2">
      <c r="A384" s="76" t="s">
        <v>735</v>
      </c>
      <c r="B384" s="45" t="s">
        <v>702</v>
      </c>
      <c r="C384" s="45" t="s">
        <v>736</v>
      </c>
      <c r="D384" s="46" t="s">
        <v>2162</v>
      </c>
      <c r="E384" s="51">
        <v>14880</v>
      </c>
      <c r="F384" s="54">
        <v>430068.65762993763</v>
      </c>
      <c r="G384" s="24">
        <f t="shared" si="22"/>
        <v>6399421625.5334721</v>
      </c>
      <c r="H384" s="96">
        <v>152438147</v>
      </c>
      <c r="I384" s="100">
        <v>3207154276</v>
      </c>
      <c r="J384" s="92"/>
      <c r="K384" s="42">
        <v>35211832</v>
      </c>
      <c r="L384" s="43">
        <v>495513311.33988965</v>
      </c>
      <c r="M384" s="44">
        <f t="shared" si="20"/>
        <v>2509104059.1900001</v>
      </c>
      <c r="N384" s="35">
        <v>926</v>
      </c>
      <c r="O384" s="33">
        <f t="shared" si="21"/>
        <v>398243576.96532226</v>
      </c>
      <c r="P384" s="36">
        <f t="shared" si="23"/>
        <v>99560894.241330564</v>
      </c>
    </row>
    <row r="385" spans="1:16" ht="12.75" x14ac:dyDescent="0.2">
      <c r="A385" s="76" t="s">
        <v>737</v>
      </c>
      <c r="B385" s="45" t="s">
        <v>702</v>
      </c>
      <c r="C385" s="45" t="s">
        <v>738</v>
      </c>
      <c r="D385" s="46" t="s">
        <v>2162</v>
      </c>
      <c r="E385" s="51">
        <v>15824</v>
      </c>
      <c r="F385" s="54">
        <v>546969.71911258448</v>
      </c>
      <c r="G385" s="24">
        <f t="shared" si="22"/>
        <v>8655248835.2375374</v>
      </c>
      <c r="H385" s="96">
        <v>252910214</v>
      </c>
      <c r="I385" s="100">
        <v>3308038536</v>
      </c>
      <c r="J385" s="92"/>
      <c r="K385" s="42">
        <v>52926237</v>
      </c>
      <c r="L385" s="43">
        <v>77776832.651721939</v>
      </c>
      <c r="M385" s="44">
        <f t="shared" si="20"/>
        <v>4963597015.5900002</v>
      </c>
      <c r="N385" s="35">
        <v>652</v>
      </c>
      <c r="O385" s="33">
        <f t="shared" si="21"/>
        <v>356624256.86140507</v>
      </c>
      <c r="P385" s="36">
        <f t="shared" si="23"/>
        <v>89156064.215351269</v>
      </c>
    </row>
    <row r="386" spans="1:16" ht="12.75" x14ac:dyDescent="0.2">
      <c r="A386" s="76" t="s">
        <v>739</v>
      </c>
      <c r="B386" s="45" t="s">
        <v>702</v>
      </c>
      <c r="C386" s="45" t="s">
        <v>740</v>
      </c>
      <c r="D386" s="46" t="s">
        <v>2162</v>
      </c>
      <c r="E386" s="51">
        <v>15257</v>
      </c>
      <c r="F386" s="54">
        <v>498272.86427061312</v>
      </c>
      <c r="G386" s="24">
        <f t="shared" si="22"/>
        <v>7602149090.1767445</v>
      </c>
      <c r="H386" s="96">
        <v>237275118</v>
      </c>
      <c r="I386" s="100">
        <v>3413748694</v>
      </c>
      <c r="J386" s="92"/>
      <c r="K386" s="42">
        <v>530487847</v>
      </c>
      <c r="L386" s="43">
        <v>257283146.97316667</v>
      </c>
      <c r="M386" s="44">
        <f t="shared" si="20"/>
        <v>3163354284.1999998</v>
      </c>
      <c r="N386" s="35">
        <v>919</v>
      </c>
      <c r="O386" s="33">
        <f t="shared" si="21"/>
        <v>457912762.26469344</v>
      </c>
      <c r="P386" s="36">
        <f t="shared" si="23"/>
        <v>114478190.56617336</v>
      </c>
    </row>
    <row r="387" spans="1:16" ht="12.75" x14ac:dyDescent="0.2">
      <c r="A387" s="76" t="s">
        <v>741</v>
      </c>
      <c r="B387" s="45" t="s">
        <v>702</v>
      </c>
      <c r="C387" s="45" t="s">
        <v>328</v>
      </c>
      <c r="D387" s="46" t="s">
        <v>2162</v>
      </c>
      <c r="E387" s="51">
        <v>23944</v>
      </c>
      <c r="F387" s="54">
        <v>482859.38185016857</v>
      </c>
      <c r="G387" s="24">
        <f t="shared" si="22"/>
        <v>11561585039.020437</v>
      </c>
      <c r="H387" s="96">
        <v>376002240</v>
      </c>
      <c r="I387" s="100">
        <v>4994345363</v>
      </c>
      <c r="J387" s="92"/>
      <c r="K387" s="42">
        <v>116450228</v>
      </c>
      <c r="L387" s="43">
        <v>847600024.50508344</v>
      </c>
      <c r="M387" s="44">
        <f t="shared" si="20"/>
        <v>5227187183.5200005</v>
      </c>
      <c r="N387" s="35">
        <v>327</v>
      </c>
      <c r="O387" s="33">
        <f t="shared" si="21"/>
        <v>157895017.86500514</v>
      </c>
      <c r="P387" s="36">
        <f t="shared" si="23"/>
        <v>39473754.466251284</v>
      </c>
    </row>
    <row r="388" spans="1:16" ht="12.75" x14ac:dyDescent="0.2">
      <c r="A388" s="76" t="s">
        <v>742</v>
      </c>
      <c r="B388" s="45" t="s">
        <v>702</v>
      </c>
      <c r="C388" s="45" t="s">
        <v>743</v>
      </c>
      <c r="D388" s="46" t="s">
        <v>2162</v>
      </c>
      <c r="E388" s="51">
        <v>5305</v>
      </c>
      <c r="F388" s="54">
        <v>547580.53621621628</v>
      </c>
      <c r="G388" s="24">
        <f t="shared" si="22"/>
        <v>2904914744.6270275</v>
      </c>
      <c r="H388" s="96">
        <v>82007455</v>
      </c>
      <c r="I388" s="100">
        <v>1080082051</v>
      </c>
      <c r="J388" s="92"/>
      <c r="K388" s="42">
        <v>10768049.47623783</v>
      </c>
      <c r="L388" s="43">
        <v>244175950.38327372</v>
      </c>
      <c r="M388" s="44">
        <f t="shared" si="20"/>
        <v>1487881238.77</v>
      </c>
      <c r="N388" s="35">
        <v>555</v>
      </c>
      <c r="O388" s="33">
        <f t="shared" si="21"/>
        <v>303907197.60000002</v>
      </c>
      <c r="P388" s="36">
        <f t="shared" si="23"/>
        <v>75976799.400000006</v>
      </c>
    </row>
    <row r="389" spans="1:16" ht="12.75" x14ac:dyDescent="0.2">
      <c r="A389" s="76" t="s">
        <v>744</v>
      </c>
      <c r="B389" s="45" t="s">
        <v>702</v>
      </c>
      <c r="C389" s="45" t="s">
        <v>745</v>
      </c>
      <c r="D389" s="46" t="s">
        <v>2162</v>
      </c>
      <c r="E389" s="51">
        <v>32390</v>
      </c>
      <c r="F389" s="54">
        <v>467753.84680572239</v>
      </c>
      <c r="G389" s="24">
        <f t="shared" si="22"/>
        <v>15150547098.037348</v>
      </c>
      <c r="H389" s="96">
        <v>517930757</v>
      </c>
      <c r="I389" s="100">
        <v>7222301848</v>
      </c>
      <c r="J389" s="92"/>
      <c r="K389" s="42">
        <v>105937497</v>
      </c>
      <c r="L389" s="43">
        <v>424909843.98104864</v>
      </c>
      <c r="M389" s="44">
        <f t="shared" ref="M389:M452" si="24">ROUND((G389)-(H389+I389+J389+K389+L389),2)</f>
        <v>6879467152.0600004</v>
      </c>
      <c r="N389" s="35">
        <v>423</v>
      </c>
      <c r="O389" s="33">
        <f t="shared" ref="O389:O452" si="25">+N389*F389</f>
        <v>197859877.19882056</v>
      </c>
      <c r="P389" s="36">
        <f t="shared" si="23"/>
        <v>49464969.29970514</v>
      </c>
    </row>
    <row r="390" spans="1:16" ht="12.75" x14ac:dyDescent="0.2">
      <c r="A390" s="76" t="s">
        <v>746</v>
      </c>
      <c r="B390" s="45" t="s">
        <v>702</v>
      </c>
      <c r="C390" s="45" t="s">
        <v>747</v>
      </c>
      <c r="D390" s="46" t="s">
        <v>2162</v>
      </c>
      <c r="E390" s="51">
        <v>28943</v>
      </c>
      <c r="F390" s="54">
        <v>513166.25474004517</v>
      </c>
      <c r="G390" s="24">
        <f t="shared" ref="G390:G453" si="26">+E390*F390</f>
        <v>14852570910.941128</v>
      </c>
      <c r="H390" s="96">
        <v>456894057</v>
      </c>
      <c r="I390" s="100">
        <v>5355598338</v>
      </c>
      <c r="J390" s="92"/>
      <c r="K390" s="42">
        <v>59566384.691102229</v>
      </c>
      <c r="L390" s="43">
        <v>298483009.93175393</v>
      </c>
      <c r="M390" s="44">
        <f t="shared" si="24"/>
        <v>8682029121.3199997</v>
      </c>
      <c r="N390" s="35">
        <v>1178</v>
      </c>
      <c r="O390" s="33">
        <f t="shared" si="25"/>
        <v>604509848.08377326</v>
      </c>
      <c r="P390" s="36">
        <f t="shared" ref="P390:P453" si="27">+O390*0.25</f>
        <v>151127462.02094331</v>
      </c>
    </row>
    <row r="391" spans="1:16" ht="12.75" x14ac:dyDescent="0.2">
      <c r="A391" s="76" t="s">
        <v>748</v>
      </c>
      <c r="B391" s="45" t="s">
        <v>702</v>
      </c>
      <c r="C391" s="45" t="s">
        <v>749</v>
      </c>
      <c r="D391" s="46" t="s">
        <v>2162</v>
      </c>
      <c r="E391" s="51">
        <v>8534</v>
      </c>
      <c r="F391" s="54">
        <v>428037.73997902661</v>
      </c>
      <c r="G391" s="24">
        <f t="shared" si="26"/>
        <v>3652874072.9810128</v>
      </c>
      <c r="H391" s="96">
        <v>128654045</v>
      </c>
      <c r="I391" s="100">
        <v>1604496357</v>
      </c>
      <c r="J391" s="92"/>
      <c r="K391" s="42">
        <v>132665559</v>
      </c>
      <c r="L391" s="43">
        <v>27221413.860285785</v>
      </c>
      <c r="M391" s="44">
        <f t="shared" si="24"/>
        <v>1759836698.1199999</v>
      </c>
      <c r="N391" s="35">
        <v>490</v>
      </c>
      <c r="O391" s="33">
        <f t="shared" si="25"/>
        <v>209738492.58972305</v>
      </c>
      <c r="P391" s="36">
        <f t="shared" si="27"/>
        <v>52434623.147430763</v>
      </c>
    </row>
    <row r="392" spans="1:16" ht="12.75" x14ac:dyDescent="0.2">
      <c r="A392" s="76" t="s">
        <v>750</v>
      </c>
      <c r="B392" s="45" t="s">
        <v>702</v>
      </c>
      <c r="C392" s="45" t="s">
        <v>751</v>
      </c>
      <c r="D392" s="46" t="s">
        <v>2162</v>
      </c>
      <c r="E392" s="51">
        <v>29645</v>
      </c>
      <c r="F392" s="54">
        <v>497292.25422580977</v>
      </c>
      <c r="G392" s="24">
        <f t="shared" si="26"/>
        <v>14742228876.52413</v>
      </c>
      <c r="H392" s="96">
        <v>487404323</v>
      </c>
      <c r="I392" s="100">
        <v>5917930418</v>
      </c>
      <c r="J392" s="92"/>
      <c r="K392" s="42">
        <v>135225631</v>
      </c>
      <c r="L392" s="43">
        <v>682860954.5838033</v>
      </c>
      <c r="M392" s="44">
        <f t="shared" si="24"/>
        <v>7518807549.9399996</v>
      </c>
      <c r="N392" s="35">
        <v>1102</v>
      </c>
      <c r="O392" s="33">
        <f t="shared" si="25"/>
        <v>548016064.15684235</v>
      </c>
      <c r="P392" s="36">
        <f t="shared" si="27"/>
        <v>137004016.03921059</v>
      </c>
    </row>
    <row r="393" spans="1:16" ht="12.75" x14ac:dyDescent="0.2">
      <c r="A393" s="76" t="s">
        <v>752</v>
      </c>
      <c r="B393" s="45" t="s">
        <v>702</v>
      </c>
      <c r="C393" s="45" t="s">
        <v>753</v>
      </c>
      <c r="D393" s="46" t="s">
        <v>2162</v>
      </c>
      <c r="E393" s="51">
        <v>21788</v>
      </c>
      <c r="F393" s="54">
        <v>488896.32655086846</v>
      </c>
      <c r="G393" s="24">
        <f t="shared" si="26"/>
        <v>10652073162.890322</v>
      </c>
      <c r="H393" s="96">
        <v>344327830</v>
      </c>
      <c r="I393" s="100">
        <v>3067433023</v>
      </c>
      <c r="J393" s="92"/>
      <c r="K393" s="42">
        <v>45355196.951987505</v>
      </c>
      <c r="L393" s="43">
        <v>75721751.276715055</v>
      </c>
      <c r="M393" s="44">
        <f t="shared" si="24"/>
        <v>7119235361.6599998</v>
      </c>
      <c r="N393" s="35">
        <v>2036</v>
      </c>
      <c r="O393" s="33">
        <f t="shared" si="25"/>
        <v>995392920.85756814</v>
      </c>
      <c r="P393" s="36">
        <f t="shared" si="27"/>
        <v>248848230.21439204</v>
      </c>
    </row>
    <row r="394" spans="1:16" ht="12.75" x14ac:dyDescent="0.2">
      <c r="A394" s="76" t="s">
        <v>754</v>
      </c>
      <c r="B394" s="45" t="s">
        <v>702</v>
      </c>
      <c r="C394" s="45" t="s">
        <v>755</v>
      </c>
      <c r="D394" s="46" t="s">
        <v>2162</v>
      </c>
      <c r="E394" s="51">
        <v>15532</v>
      </c>
      <c r="F394" s="54">
        <v>473452.1124620061</v>
      </c>
      <c r="G394" s="24">
        <f t="shared" si="26"/>
        <v>7353658210.7598791</v>
      </c>
      <c r="H394" s="96">
        <v>251422698</v>
      </c>
      <c r="I394" s="100">
        <v>3066973414</v>
      </c>
      <c r="J394" s="92"/>
      <c r="K394" s="42">
        <v>65496118</v>
      </c>
      <c r="L394" s="43">
        <v>735741335.18868303</v>
      </c>
      <c r="M394" s="44">
        <f t="shared" si="24"/>
        <v>3234024645.5700002</v>
      </c>
      <c r="N394" s="35">
        <v>151</v>
      </c>
      <c r="O394" s="33">
        <f t="shared" si="25"/>
        <v>71491268.981762916</v>
      </c>
      <c r="P394" s="36">
        <f t="shared" si="27"/>
        <v>17872817.245440729</v>
      </c>
    </row>
    <row r="395" spans="1:16" ht="12.75" x14ac:dyDescent="0.2">
      <c r="A395" s="76" t="s">
        <v>756</v>
      </c>
      <c r="B395" s="45" t="s">
        <v>702</v>
      </c>
      <c r="C395" s="45" t="s">
        <v>757</v>
      </c>
      <c r="D395" s="46" t="s">
        <v>2162</v>
      </c>
      <c r="E395" s="51">
        <v>9422</v>
      </c>
      <c r="F395" s="54">
        <v>570059.58671984484</v>
      </c>
      <c r="G395" s="24">
        <f t="shared" si="26"/>
        <v>5371101426.074378</v>
      </c>
      <c r="H395" s="96">
        <v>150950631</v>
      </c>
      <c r="I395" s="100">
        <v>1890143588</v>
      </c>
      <c r="J395" s="92"/>
      <c r="K395" s="42">
        <v>184537881</v>
      </c>
      <c r="L395" s="43">
        <v>434519531.89872891</v>
      </c>
      <c r="M395" s="44">
        <f t="shared" si="24"/>
        <v>2710949794.1799998</v>
      </c>
      <c r="N395" s="35">
        <v>221</v>
      </c>
      <c r="O395" s="33">
        <f t="shared" si="25"/>
        <v>125983168.6650857</v>
      </c>
      <c r="P395" s="36">
        <f t="shared" si="27"/>
        <v>31495792.166271426</v>
      </c>
    </row>
    <row r="396" spans="1:16" ht="12.75" x14ac:dyDescent="0.2">
      <c r="A396" s="76" t="s">
        <v>758</v>
      </c>
      <c r="B396" s="45" t="s">
        <v>702</v>
      </c>
      <c r="C396" s="45" t="s">
        <v>759</v>
      </c>
      <c r="D396" s="46" t="s">
        <v>2162</v>
      </c>
      <c r="E396" s="51">
        <v>9714</v>
      </c>
      <c r="F396" s="54">
        <v>529392.05786280916</v>
      </c>
      <c r="G396" s="24">
        <f t="shared" si="26"/>
        <v>5142514450.0793285</v>
      </c>
      <c r="H396" s="96">
        <v>161476430</v>
      </c>
      <c r="I396" s="100">
        <v>2099265858</v>
      </c>
      <c r="J396" s="92"/>
      <c r="K396" s="42">
        <v>45335460</v>
      </c>
      <c r="L396" s="43">
        <v>22299782.548968211</v>
      </c>
      <c r="M396" s="44">
        <f t="shared" si="24"/>
        <v>2814136919.5300002</v>
      </c>
      <c r="N396" s="35">
        <v>217</v>
      </c>
      <c r="O396" s="33">
        <f t="shared" si="25"/>
        <v>114878076.55622959</v>
      </c>
      <c r="P396" s="36">
        <f t="shared" si="27"/>
        <v>28719519.139057398</v>
      </c>
    </row>
    <row r="397" spans="1:16" ht="12.75" x14ac:dyDescent="0.2">
      <c r="A397" s="76" t="s">
        <v>760</v>
      </c>
      <c r="B397" s="45" t="s">
        <v>702</v>
      </c>
      <c r="C397" s="45" t="s">
        <v>761</v>
      </c>
      <c r="D397" s="46" t="s">
        <v>2162</v>
      </c>
      <c r="E397" s="51">
        <v>55500</v>
      </c>
      <c r="F397" s="54">
        <v>500660.68244738958</v>
      </c>
      <c r="G397" s="24">
        <f t="shared" si="26"/>
        <v>27786667875.83012</v>
      </c>
      <c r="H397" s="96">
        <v>851684282</v>
      </c>
      <c r="I397" s="100">
        <v>11137254574</v>
      </c>
      <c r="J397" s="92"/>
      <c r="K397" s="42">
        <v>331660000</v>
      </c>
      <c r="L397" s="43">
        <v>433505524.21592838</v>
      </c>
      <c r="M397" s="44">
        <f t="shared" si="24"/>
        <v>15032563495.610001</v>
      </c>
      <c r="N397" s="35">
        <v>2753</v>
      </c>
      <c r="O397" s="33">
        <f t="shared" si="25"/>
        <v>1378318858.7776635</v>
      </c>
      <c r="P397" s="36">
        <f t="shared" si="27"/>
        <v>344579714.69441587</v>
      </c>
    </row>
    <row r="398" spans="1:16" ht="12.75" x14ac:dyDescent="0.2">
      <c r="A398" s="76" t="s">
        <v>762</v>
      </c>
      <c r="B398" s="45" t="s">
        <v>702</v>
      </c>
      <c r="C398" s="45" t="s">
        <v>356</v>
      </c>
      <c r="D398" s="46" t="s">
        <v>2162</v>
      </c>
      <c r="E398" s="51">
        <v>5441</v>
      </c>
      <c r="F398" s="54">
        <v>480936.08888033859</v>
      </c>
      <c r="G398" s="24">
        <f t="shared" si="26"/>
        <v>2616773259.5979223</v>
      </c>
      <c r="H398" s="96">
        <v>98531827</v>
      </c>
      <c r="I398" s="100">
        <v>1113173926</v>
      </c>
      <c r="J398" s="92"/>
      <c r="K398" s="42">
        <v>17420840</v>
      </c>
      <c r="L398" s="43">
        <v>278618722.05471188</v>
      </c>
      <c r="M398" s="44">
        <f t="shared" si="24"/>
        <v>1109027944.54</v>
      </c>
      <c r="N398" s="35">
        <v>86</v>
      </c>
      <c r="O398" s="33">
        <f t="shared" si="25"/>
        <v>41360503.643709116</v>
      </c>
      <c r="P398" s="36">
        <f t="shared" si="27"/>
        <v>10340125.910927279</v>
      </c>
    </row>
    <row r="399" spans="1:16" ht="12.75" x14ac:dyDescent="0.2">
      <c r="A399" s="76" t="s">
        <v>763</v>
      </c>
      <c r="B399" s="45" t="s">
        <v>702</v>
      </c>
      <c r="C399" s="45" t="s">
        <v>764</v>
      </c>
      <c r="D399" s="46" t="s">
        <v>2162</v>
      </c>
      <c r="E399" s="51">
        <v>35409</v>
      </c>
      <c r="F399" s="54">
        <v>475644.08922718628</v>
      </c>
      <c r="G399" s="24">
        <f t="shared" si="26"/>
        <v>16842081555.445438</v>
      </c>
      <c r="H399" s="96">
        <v>580034589</v>
      </c>
      <c r="I399" s="100">
        <v>7423610757</v>
      </c>
      <c r="J399" s="92"/>
      <c r="K399" s="42">
        <v>83843828</v>
      </c>
      <c r="L399" s="43">
        <v>1644711366.6700997</v>
      </c>
      <c r="M399" s="44">
        <f t="shared" si="24"/>
        <v>7109881014.7799997</v>
      </c>
      <c r="N399" s="35">
        <v>312</v>
      </c>
      <c r="O399" s="33">
        <f t="shared" si="25"/>
        <v>148400955.83888212</v>
      </c>
      <c r="P399" s="36">
        <f t="shared" si="27"/>
        <v>37100238.95972053</v>
      </c>
    </row>
    <row r="400" spans="1:16" ht="12.75" x14ac:dyDescent="0.2">
      <c r="A400" s="76" t="s">
        <v>765</v>
      </c>
      <c r="B400" s="45" t="s">
        <v>702</v>
      </c>
      <c r="C400" s="45" t="s">
        <v>766</v>
      </c>
      <c r="D400" s="46" t="s">
        <v>2162</v>
      </c>
      <c r="E400" s="51">
        <v>10451</v>
      </c>
      <c r="F400" s="54">
        <v>547833.77211085765</v>
      </c>
      <c r="G400" s="24">
        <f t="shared" si="26"/>
        <v>5725410752.3305731</v>
      </c>
      <c r="H400" s="96">
        <v>171452494</v>
      </c>
      <c r="I400" s="100">
        <v>2238987110</v>
      </c>
      <c r="J400" s="92"/>
      <c r="K400" s="42">
        <v>38854078</v>
      </c>
      <c r="L400" s="43">
        <v>255120697.35954744</v>
      </c>
      <c r="M400" s="44">
        <f t="shared" si="24"/>
        <v>3020996372.9699998</v>
      </c>
      <c r="N400" s="35">
        <v>350</v>
      </c>
      <c r="O400" s="33">
        <f t="shared" si="25"/>
        <v>191741820.23880017</v>
      </c>
      <c r="P400" s="36">
        <f t="shared" si="27"/>
        <v>47935455.059700042</v>
      </c>
    </row>
    <row r="401" spans="1:16" ht="12.75" x14ac:dyDescent="0.2">
      <c r="A401" s="76" t="s">
        <v>767</v>
      </c>
      <c r="B401" s="45" t="s">
        <v>702</v>
      </c>
      <c r="C401" s="45" t="s">
        <v>768</v>
      </c>
      <c r="D401" s="46" t="s">
        <v>2162</v>
      </c>
      <c r="E401" s="51">
        <v>17005</v>
      </c>
      <c r="F401" s="54">
        <v>485998.44111944397</v>
      </c>
      <c r="G401" s="24">
        <f t="shared" si="26"/>
        <v>8264403491.236145</v>
      </c>
      <c r="H401" s="96">
        <v>267267987</v>
      </c>
      <c r="I401" s="100">
        <v>3051346695</v>
      </c>
      <c r="J401" s="92"/>
      <c r="K401" s="42">
        <v>183203202</v>
      </c>
      <c r="L401" s="43">
        <v>50716269.335841864</v>
      </c>
      <c r="M401" s="44">
        <f t="shared" si="24"/>
        <v>4711869337.8999996</v>
      </c>
      <c r="N401" s="35">
        <v>818</v>
      </c>
      <c r="O401" s="33">
        <f t="shared" si="25"/>
        <v>397546724.83570516</v>
      </c>
      <c r="P401" s="36">
        <f t="shared" si="27"/>
        <v>99386681.20892629</v>
      </c>
    </row>
    <row r="402" spans="1:16" ht="12.75" x14ac:dyDescent="0.2">
      <c r="A402" s="76" t="s">
        <v>769</v>
      </c>
      <c r="B402" s="45" t="s">
        <v>702</v>
      </c>
      <c r="C402" s="45" t="s">
        <v>770</v>
      </c>
      <c r="D402" s="46" t="s">
        <v>2162</v>
      </c>
      <c r="E402" s="51">
        <v>6894</v>
      </c>
      <c r="F402" s="54">
        <v>519487.5027963302</v>
      </c>
      <c r="G402" s="24">
        <f t="shared" si="26"/>
        <v>3581346844.2779002</v>
      </c>
      <c r="H402" s="96">
        <v>108103675</v>
      </c>
      <c r="I402" s="100">
        <v>1477414362</v>
      </c>
      <c r="J402" s="92"/>
      <c r="K402" s="42">
        <v>29294803</v>
      </c>
      <c r="L402" s="43">
        <v>169454007.39758691</v>
      </c>
      <c r="M402" s="44">
        <f t="shared" si="24"/>
        <v>1797079996.8800001</v>
      </c>
      <c r="N402" s="35">
        <v>231</v>
      </c>
      <c r="O402" s="33">
        <f t="shared" si="25"/>
        <v>120001613.14595227</v>
      </c>
      <c r="P402" s="36">
        <f t="shared" si="27"/>
        <v>30000403.286488067</v>
      </c>
    </row>
    <row r="403" spans="1:16" ht="12.75" x14ac:dyDescent="0.2">
      <c r="A403" s="76" t="s">
        <v>771</v>
      </c>
      <c r="B403" s="45" t="s">
        <v>702</v>
      </c>
      <c r="C403" s="45" t="s">
        <v>772</v>
      </c>
      <c r="D403" s="46" t="s">
        <v>2162</v>
      </c>
      <c r="E403" s="51">
        <v>25983</v>
      </c>
      <c r="F403" s="54">
        <v>546167.79824673431</v>
      </c>
      <c r="G403" s="24">
        <f t="shared" si="26"/>
        <v>14191077901.844898</v>
      </c>
      <c r="H403" s="96">
        <v>412834452</v>
      </c>
      <c r="I403" s="100">
        <v>4836239735</v>
      </c>
      <c r="J403" s="92"/>
      <c r="K403" s="42">
        <v>78261003.802423</v>
      </c>
      <c r="L403" s="43">
        <v>281563323.79832274</v>
      </c>
      <c r="M403" s="44">
        <f t="shared" si="24"/>
        <v>8582179387.2399998</v>
      </c>
      <c r="N403" s="35">
        <v>867</v>
      </c>
      <c r="O403" s="33">
        <f t="shared" si="25"/>
        <v>473527481.07991862</v>
      </c>
      <c r="P403" s="36">
        <f t="shared" si="27"/>
        <v>118381870.26997966</v>
      </c>
    </row>
    <row r="404" spans="1:16" ht="12.75" x14ac:dyDescent="0.2">
      <c r="A404" s="76" t="s">
        <v>773</v>
      </c>
      <c r="B404" s="45" t="s">
        <v>702</v>
      </c>
      <c r="C404" s="45" t="s">
        <v>774</v>
      </c>
      <c r="D404" s="46" t="s">
        <v>2162</v>
      </c>
      <c r="E404" s="51">
        <v>23212</v>
      </c>
      <c r="F404" s="54">
        <v>436900.67659041472</v>
      </c>
      <c r="G404" s="24">
        <f t="shared" si="26"/>
        <v>10141338505.016706</v>
      </c>
      <c r="H404" s="96">
        <v>363730225</v>
      </c>
      <c r="I404" s="100">
        <v>3629305494</v>
      </c>
      <c r="J404" s="92"/>
      <c r="K404" s="42">
        <v>99369562</v>
      </c>
      <c r="L404" s="43">
        <v>793930122.9896419</v>
      </c>
      <c r="M404" s="44">
        <f t="shared" si="24"/>
        <v>5255003101.0299997</v>
      </c>
      <c r="N404" s="35">
        <v>3715</v>
      </c>
      <c r="O404" s="33">
        <f t="shared" si="25"/>
        <v>1623086013.5333908</v>
      </c>
      <c r="P404" s="36">
        <f t="shared" si="27"/>
        <v>405771503.38334769</v>
      </c>
    </row>
    <row r="405" spans="1:16" ht="12.75" x14ac:dyDescent="0.2">
      <c r="A405" s="76" t="s">
        <v>775</v>
      </c>
      <c r="B405" s="45" t="s">
        <v>702</v>
      </c>
      <c r="C405" s="45" t="s">
        <v>776</v>
      </c>
      <c r="D405" s="46" t="s">
        <v>2162</v>
      </c>
      <c r="E405" s="51">
        <v>27596</v>
      </c>
      <c r="F405" s="54">
        <v>447381.95521241147</v>
      </c>
      <c r="G405" s="24">
        <f t="shared" si="26"/>
        <v>12345952436.041706</v>
      </c>
      <c r="H405" s="96">
        <v>441808695</v>
      </c>
      <c r="I405" s="100">
        <v>6290673628</v>
      </c>
      <c r="J405" s="92"/>
      <c r="K405" s="42">
        <v>55450982.250722289</v>
      </c>
      <c r="L405" s="43">
        <v>555737103.80861938</v>
      </c>
      <c r="M405" s="44">
        <f t="shared" si="24"/>
        <v>5002282026.9799995</v>
      </c>
      <c r="N405" s="35">
        <v>4</v>
      </c>
      <c r="O405" s="33">
        <f t="shared" si="25"/>
        <v>1789527.8208496459</v>
      </c>
      <c r="P405" s="36">
        <f t="shared" si="27"/>
        <v>447381.95521241147</v>
      </c>
    </row>
    <row r="406" spans="1:16" ht="12.75" x14ac:dyDescent="0.2">
      <c r="A406" s="76" t="s">
        <v>777</v>
      </c>
      <c r="B406" s="45" t="s">
        <v>702</v>
      </c>
      <c r="C406" s="45" t="s">
        <v>778</v>
      </c>
      <c r="D406" s="46" t="s">
        <v>2162</v>
      </c>
      <c r="E406" s="51">
        <v>17515</v>
      </c>
      <c r="F406" s="54">
        <v>462736.0344177736</v>
      </c>
      <c r="G406" s="24">
        <f t="shared" si="26"/>
        <v>8104821642.8273048</v>
      </c>
      <c r="H406" s="96">
        <v>279604676</v>
      </c>
      <c r="I406" s="100">
        <v>3909437414</v>
      </c>
      <c r="J406" s="92"/>
      <c r="K406" s="42">
        <v>68719747</v>
      </c>
      <c r="L406" s="43">
        <v>317600847.69664943</v>
      </c>
      <c r="M406" s="44">
        <f t="shared" si="24"/>
        <v>3529458958.1300001</v>
      </c>
      <c r="N406" s="35">
        <v>149</v>
      </c>
      <c r="O406" s="33">
        <f t="shared" si="25"/>
        <v>68947669.128248259</v>
      </c>
      <c r="P406" s="36">
        <f t="shared" si="27"/>
        <v>17236917.282062065</v>
      </c>
    </row>
    <row r="407" spans="1:16" ht="12.75" x14ac:dyDescent="0.2">
      <c r="A407" s="76" t="s">
        <v>779</v>
      </c>
      <c r="B407" s="45" t="s">
        <v>702</v>
      </c>
      <c r="C407" s="45" t="s">
        <v>780</v>
      </c>
      <c r="D407" s="46" t="s">
        <v>2162</v>
      </c>
      <c r="E407" s="51">
        <v>9177</v>
      </c>
      <c r="F407" s="54">
        <v>517029.72213912173</v>
      </c>
      <c r="G407" s="24">
        <f t="shared" si="26"/>
        <v>4744781760.0707197</v>
      </c>
      <c r="H407" s="96">
        <v>144305310</v>
      </c>
      <c r="I407" s="100">
        <v>1598061825</v>
      </c>
      <c r="J407" s="92"/>
      <c r="K407" s="42">
        <v>50408620.38079913</v>
      </c>
      <c r="L407" s="43">
        <v>1515599.9322279475</v>
      </c>
      <c r="M407" s="44">
        <f t="shared" si="24"/>
        <v>2950490404.7600002</v>
      </c>
      <c r="N407" s="35">
        <v>699</v>
      </c>
      <c r="O407" s="33">
        <f t="shared" si="25"/>
        <v>361403775.77524608</v>
      </c>
      <c r="P407" s="36">
        <f t="shared" si="27"/>
        <v>90350943.943811521</v>
      </c>
    </row>
    <row r="408" spans="1:16" ht="12.75" x14ac:dyDescent="0.2">
      <c r="A408" s="76" t="s">
        <v>781</v>
      </c>
      <c r="B408" s="45" t="s">
        <v>782</v>
      </c>
      <c r="C408" s="45" t="s">
        <v>783</v>
      </c>
      <c r="D408" s="46" t="s">
        <v>2163</v>
      </c>
      <c r="E408" s="51">
        <v>287526</v>
      </c>
      <c r="F408" s="54">
        <v>529083.35421347618</v>
      </c>
      <c r="G408" s="24">
        <f t="shared" si="26"/>
        <v>152125220503.58395</v>
      </c>
      <c r="H408" s="96">
        <v>4638077769</v>
      </c>
      <c r="I408" s="100">
        <v>43775725508</v>
      </c>
      <c r="J408" s="92"/>
      <c r="K408" s="42">
        <v>938437929.01906264</v>
      </c>
      <c r="L408" s="43">
        <v>3698983919.2955894</v>
      </c>
      <c r="M408" s="44">
        <f t="shared" si="24"/>
        <v>99073995378.270004</v>
      </c>
      <c r="N408" s="35">
        <v>8567</v>
      </c>
      <c r="O408" s="33">
        <f t="shared" si="25"/>
        <v>4532657095.5468502</v>
      </c>
      <c r="P408" s="36">
        <f t="shared" si="27"/>
        <v>1133164273.8867126</v>
      </c>
    </row>
    <row r="409" spans="1:16" ht="12.75" x14ac:dyDescent="0.2">
      <c r="A409" s="76" t="s">
        <v>784</v>
      </c>
      <c r="B409" s="45" t="s">
        <v>782</v>
      </c>
      <c r="C409" s="45" t="s">
        <v>785</v>
      </c>
      <c r="D409" s="46" t="s">
        <v>2162</v>
      </c>
      <c r="E409" s="51">
        <v>65999</v>
      </c>
      <c r="F409" s="54">
        <v>492173.32453408267</v>
      </c>
      <c r="G409" s="24">
        <f t="shared" si="26"/>
        <v>32482947245.924923</v>
      </c>
      <c r="H409" s="96">
        <v>973304959</v>
      </c>
      <c r="I409" s="100">
        <v>11158856215</v>
      </c>
      <c r="J409" s="92"/>
      <c r="K409" s="42">
        <v>193966127.44819301</v>
      </c>
      <c r="L409" s="43">
        <v>1138947438.1321623</v>
      </c>
      <c r="M409" s="44">
        <f t="shared" si="24"/>
        <v>19017872506.34</v>
      </c>
      <c r="N409" s="35">
        <v>4682</v>
      </c>
      <c r="O409" s="33">
        <f t="shared" si="25"/>
        <v>2304355505.468575</v>
      </c>
      <c r="P409" s="36">
        <f t="shared" si="27"/>
        <v>576088876.36714375</v>
      </c>
    </row>
    <row r="410" spans="1:16" ht="12.75" x14ac:dyDescent="0.2">
      <c r="A410" s="76" t="s">
        <v>786</v>
      </c>
      <c r="B410" s="45" t="s">
        <v>782</v>
      </c>
      <c r="C410" s="45" t="s">
        <v>787</v>
      </c>
      <c r="D410" s="46" t="s">
        <v>2162</v>
      </c>
      <c r="E410" s="51">
        <v>49670</v>
      </c>
      <c r="F410" s="54">
        <v>469543.45021608414</v>
      </c>
      <c r="G410" s="24">
        <f t="shared" si="26"/>
        <v>23322223172.232899</v>
      </c>
      <c r="H410" s="96">
        <v>797115047</v>
      </c>
      <c r="I410" s="100">
        <v>8559305543</v>
      </c>
      <c r="J410" s="92"/>
      <c r="K410" s="42">
        <v>103523814.3733917</v>
      </c>
      <c r="L410" s="43">
        <v>667532178.6812706</v>
      </c>
      <c r="M410" s="44">
        <f t="shared" si="24"/>
        <v>13194746589.18</v>
      </c>
      <c r="N410" s="35">
        <v>2060</v>
      </c>
      <c r="O410" s="33">
        <f t="shared" si="25"/>
        <v>967259507.44513333</v>
      </c>
      <c r="P410" s="36">
        <f t="shared" si="27"/>
        <v>241814876.86128333</v>
      </c>
    </row>
    <row r="411" spans="1:16" ht="12.75" x14ac:dyDescent="0.2">
      <c r="A411" s="76" t="s">
        <v>788</v>
      </c>
      <c r="B411" s="45" t="s">
        <v>782</v>
      </c>
      <c r="C411" s="45" t="s">
        <v>789</v>
      </c>
      <c r="D411" s="46" t="s">
        <v>2162</v>
      </c>
      <c r="E411" s="51">
        <v>18801</v>
      </c>
      <c r="F411" s="54">
        <v>456663.86399217218</v>
      </c>
      <c r="G411" s="24">
        <f t="shared" si="26"/>
        <v>8585737306.9168291</v>
      </c>
      <c r="H411" s="96">
        <v>292167726</v>
      </c>
      <c r="I411" s="100">
        <v>3594375181</v>
      </c>
      <c r="J411" s="92"/>
      <c r="K411" s="42">
        <v>37845531.703130528</v>
      </c>
      <c r="L411" s="43">
        <v>111469935.05498305</v>
      </c>
      <c r="M411" s="44">
        <f t="shared" si="24"/>
        <v>4549878933.1599998</v>
      </c>
      <c r="N411" s="35">
        <v>1658</v>
      </c>
      <c r="O411" s="33">
        <f t="shared" si="25"/>
        <v>757148686.49902141</v>
      </c>
      <c r="P411" s="36">
        <f t="shared" si="27"/>
        <v>189287171.62475535</v>
      </c>
    </row>
    <row r="412" spans="1:16" ht="12.75" x14ac:dyDescent="0.2">
      <c r="A412" s="76" t="s">
        <v>790</v>
      </c>
      <c r="B412" s="45" t="s">
        <v>782</v>
      </c>
      <c r="C412" s="45" t="s">
        <v>791</v>
      </c>
      <c r="D412" s="46" t="s">
        <v>2162</v>
      </c>
      <c r="E412" s="51">
        <v>13871</v>
      </c>
      <c r="F412" s="54">
        <v>460254.29224375711</v>
      </c>
      <c r="G412" s="24">
        <f t="shared" si="26"/>
        <v>6384187287.7131548</v>
      </c>
      <c r="H412" s="96">
        <v>220120167</v>
      </c>
      <c r="I412" s="100">
        <v>2651716336</v>
      </c>
      <c r="J412" s="92"/>
      <c r="K412" s="42">
        <v>72100000</v>
      </c>
      <c r="L412" s="43">
        <v>120136886.87374167</v>
      </c>
      <c r="M412" s="44">
        <f t="shared" si="24"/>
        <v>3320113897.8400002</v>
      </c>
      <c r="N412" s="35">
        <v>887</v>
      </c>
      <c r="O412" s="33">
        <f t="shared" si="25"/>
        <v>408245557.22021258</v>
      </c>
      <c r="P412" s="36">
        <f t="shared" si="27"/>
        <v>102061389.30505314</v>
      </c>
    </row>
    <row r="413" spans="1:16" ht="12.75" x14ac:dyDescent="0.2">
      <c r="A413" s="76" t="s">
        <v>792</v>
      </c>
      <c r="B413" s="45" t="s">
        <v>782</v>
      </c>
      <c r="C413" s="45" t="s">
        <v>793</v>
      </c>
      <c r="D413" s="46" t="s">
        <v>2162</v>
      </c>
      <c r="E413" s="51">
        <v>30569</v>
      </c>
      <c r="F413" s="54">
        <v>456081.88391148334</v>
      </c>
      <c r="G413" s="24">
        <f t="shared" si="26"/>
        <v>13941967109.290134</v>
      </c>
      <c r="H413" s="96">
        <v>451154182</v>
      </c>
      <c r="I413" s="100">
        <v>4463726330</v>
      </c>
      <c r="J413" s="92"/>
      <c r="K413" s="42">
        <v>87536940.880911782</v>
      </c>
      <c r="L413" s="43">
        <v>215172443.23777938</v>
      </c>
      <c r="M413" s="44">
        <f t="shared" si="24"/>
        <v>8724377213.1700001</v>
      </c>
      <c r="N413" s="35">
        <v>754</v>
      </c>
      <c r="O413" s="33">
        <f t="shared" si="25"/>
        <v>343885740.46925843</v>
      </c>
      <c r="P413" s="36">
        <f t="shared" si="27"/>
        <v>85971435.117314607</v>
      </c>
    </row>
    <row r="414" spans="1:16" ht="12.75" x14ac:dyDescent="0.2">
      <c r="A414" s="76" t="s">
        <v>794</v>
      </c>
      <c r="B414" s="45" t="s">
        <v>782</v>
      </c>
      <c r="C414" s="45" t="s">
        <v>795</v>
      </c>
      <c r="D414" s="46" t="s">
        <v>2162</v>
      </c>
      <c r="E414" s="51">
        <v>35561</v>
      </c>
      <c r="F414" s="54">
        <v>473997.22780023777</v>
      </c>
      <c r="G414" s="24">
        <f t="shared" si="26"/>
        <v>16855815417.804255</v>
      </c>
      <c r="H414" s="96">
        <v>563073662</v>
      </c>
      <c r="I414" s="100">
        <v>6019504092</v>
      </c>
      <c r="J414" s="92"/>
      <c r="K414" s="42">
        <v>87089402</v>
      </c>
      <c r="L414" s="43">
        <v>351460721.96696496</v>
      </c>
      <c r="M414" s="44">
        <f t="shared" si="24"/>
        <v>9834687539.8400002</v>
      </c>
      <c r="N414" s="35">
        <v>1196</v>
      </c>
      <c r="O414" s="33">
        <f t="shared" si="25"/>
        <v>566900684.4490844</v>
      </c>
      <c r="P414" s="36">
        <f t="shared" si="27"/>
        <v>141725171.1122711</v>
      </c>
    </row>
    <row r="415" spans="1:16" ht="12.75" x14ac:dyDescent="0.2">
      <c r="A415" s="76" t="s">
        <v>796</v>
      </c>
      <c r="B415" s="45" t="s">
        <v>782</v>
      </c>
      <c r="C415" s="45" t="s">
        <v>797</v>
      </c>
      <c r="D415" s="46" t="s">
        <v>2162</v>
      </c>
      <c r="E415" s="51">
        <v>24156</v>
      </c>
      <c r="F415" s="54">
        <v>465999.62224612467</v>
      </c>
      <c r="G415" s="24">
        <f t="shared" si="26"/>
        <v>11256686874.977386</v>
      </c>
      <c r="H415" s="96">
        <v>333268466</v>
      </c>
      <c r="I415" s="100">
        <v>4171874371</v>
      </c>
      <c r="J415" s="92"/>
      <c r="K415" s="42">
        <v>42634452.056727543</v>
      </c>
      <c r="L415" s="43">
        <v>261554572.0771026</v>
      </c>
      <c r="M415" s="44">
        <f t="shared" si="24"/>
        <v>6447355013.8400002</v>
      </c>
      <c r="N415" s="35">
        <v>908</v>
      </c>
      <c r="O415" s="33">
        <f t="shared" si="25"/>
        <v>423127656.9994812</v>
      </c>
      <c r="P415" s="36">
        <f t="shared" si="27"/>
        <v>105781914.2498703</v>
      </c>
    </row>
    <row r="416" spans="1:16" ht="12.75" x14ac:dyDescent="0.2">
      <c r="A416" s="76" t="s">
        <v>798</v>
      </c>
      <c r="B416" s="45" t="s">
        <v>782</v>
      </c>
      <c r="C416" s="45" t="s">
        <v>799</v>
      </c>
      <c r="D416" s="46" t="s">
        <v>2162</v>
      </c>
      <c r="E416" s="51">
        <v>28321</v>
      </c>
      <c r="F416" s="54">
        <v>475186.08733314206</v>
      </c>
      <c r="G416" s="24">
        <f t="shared" si="26"/>
        <v>13457745179.361916</v>
      </c>
      <c r="H416" s="96">
        <v>464800532</v>
      </c>
      <c r="I416" s="100">
        <v>4533357151</v>
      </c>
      <c r="J416" s="92"/>
      <c r="K416" s="42">
        <v>68986619.488618881</v>
      </c>
      <c r="L416" s="43">
        <v>258795796.51742703</v>
      </c>
      <c r="M416" s="44">
        <f t="shared" si="24"/>
        <v>8131805080.3599997</v>
      </c>
      <c r="N416" s="35">
        <v>1701</v>
      </c>
      <c r="O416" s="33">
        <f t="shared" si="25"/>
        <v>808291534.5536747</v>
      </c>
      <c r="P416" s="36">
        <f t="shared" si="27"/>
        <v>202072883.63841867</v>
      </c>
    </row>
    <row r="417" spans="1:16" ht="12.75" x14ac:dyDescent="0.2">
      <c r="A417" s="76" t="s">
        <v>800</v>
      </c>
      <c r="B417" s="45" t="s">
        <v>782</v>
      </c>
      <c r="C417" s="45" t="s">
        <v>801</v>
      </c>
      <c r="D417" s="46" t="s">
        <v>2162</v>
      </c>
      <c r="E417" s="51">
        <v>22190</v>
      </c>
      <c r="F417" s="54">
        <v>482913.70606281952</v>
      </c>
      <c r="G417" s="24">
        <f t="shared" si="26"/>
        <v>10715855137.533964</v>
      </c>
      <c r="H417" s="96">
        <v>357375941</v>
      </c>
      <c r="I417" s="100">
        <v>4150042926</v>
      </c>
      <c r="J417" s="92"/>
      <c r="K417" s="42">
        <v>46490602.294106208</v>
      </c>
      <c r="L417" s="43">
        <v>307140138.70565772</v>
      </c>
      <c r="M417" s="44">
        <f t="shared" si="24"/>
        <v>5854805529.5299997</v>
      </c>
      <c r="N417" s="35">
        <v>2727</v>
      </c>
      <c r="O417" s="33">
        <f t="shared" si="25"/>
        <v>1316905676.4333088</v>
      </c>
      <c r="P417" s="36">
        <f t="shared" si="27"/>
        <v>329226419.10832721</v>
      </c>
    </row>
    <row r="418" spans="1:16" ht="12.75" x14ac:dyDescent="0.2">
      <c r="A418" s="76" t="s">
        <v>802</v>
      </c>
      <c r="B418" s="45" t="s">
        <v>782</v>
      </c>
      <c r="C418" s="45" t="s">
        <v>803</v>
      </c>
      <c r="D418" s="46" t="s">
        <v>2162</v>
      </c>
      <c r="E418" s="51">
        <v>18945</v>
      </c>
      <c r="F418" s="54">
        <v>457985.07663984061</v>
      </c>
      <c r="G418" s="24">
        <f t="shared" si="26"/>
        <v>8676527276.9417801</v>
      </c>
      <c r="H418" s="96">
        <v>300914972</v>
      </c>
      <c r="I418" s="100">
        <v>3797752333</v>
      </c>
      <c r="J418" s="92"/>
      <c r="K418" s="42">
        <v>39804444.027500547</v>
      </c>
      <c r="L418" s="43">
        <v>83078928.741319016</v>
      </c>
      <c r="M418" s="44">
        <f t="shared" si="24"/>
        <v>4454976599.1700001</v>
      </c>
      <c r="N418" s="35">
        <v>2581</v>
      </c>
      <c r="O418" s="33">
        <f t="shared" si="25"/>
        <v>1182059482.8074286</v>
      </c>
      <c r="P418" s="36">
        <f t="shared" si="27"/>
        <v>295514870.70185715</v>
      </c>
    </row>
    <row r="419" spans="1:16" ht="12.75" x14ac:dyDescent="0.2">
      <c r="A419" s="76" t="s">
        <v>804</v>
      </c>
      <c r="B419" s="45" t="s">
        <v>782</v>
      </c>
      <c r="C419" s="45" t="s">
        <v>805</v>
      </c>
      <c r="D419" s="46" t="s">
        <v>2162</v>
      </c>
      <c r="E419" s="51">
        <v>11009</v>
      </c>
      <c r="F419" s="54">
        <v>488182.1868853987</v>
      </c>
      <c r="G419" s="24">
        <f t="shared" si="26"/>
        <v>5374397695.4213543</v>
      </c>
      <c r="H419" s="96">
        <v>159406841</v>
      </c>
      <c r="I419" s="100">
        <v>2052845310</v>
      </c>
      <c r="J419" s="92"/>
      <c r="K419" s="42">
        <v>20698646.424360268</v>
      </c>
      <c r="L419" s="43">
        <v>197123459.71989974</v>
      </c>
      <c r="M419" s="44">
        <f t="shared" si="24"/>
        <v>2944323438.2800002</v>
      </c>
      <c r="N419" s="35">
        <v>544</v>
      </c>
      <c r="O419" s="33">
        <f t="shared" si="25"/>
        <v>265571109.66565689</v>
      </c>
      <c r="P419" s="36">
        <f t="shared" si="27"/>
        <v>66392777.416414224</v>
      </c>
    </row>
    <row r="420" spans="1:16" ht="12.75" x14ac:dyDescent="0.2">
      <c r="A420" s="76" t="s">
        <v>806</v>
      </c>
      <c r="B420" s="45" t="s">
        <v>782</v>
      </c>
      <c r="C420" s="45" t="s">
        <v>807</v>
      </c>
      <c r="D420" s="46" t="s">
        <v>2162</v>
      </c>
      <c r="E420" s="51">
        <v>3769</v>
      </c>
      <c r="F420" s="54">
        <v>497098.34029210772</v>
      </c>
      <c r="G420" s="24">
        <f t="shared" si="26"/>
        <v>1873563644.5609541</v>
      </c>
      <c r="H420" s="96">
        <v>59969568</v>
      </c>
      <c r="I420" s="100">
        <v>687345833</v>
      </c>
      <c r="J420" s="92"/>
      <c r="K420" s="42">
        <v>8673814.6362123974</v>
      </c>
      <c r="L420" s="43">
        <v>3343340.4457528791</v>
      </c>
      <c r="M420" s="44">
        <f t="shared" si="24"/>
        <v>1114231088.48</v>
      </c>
      <c r="N420" s="35">
        <v>134</v>
      </c>
      <c r="O420" s="33">
        <f t="shared" si="25"/>
        <v>66611177.599142432</v>
      </c>
      <c r="P420" s="36">
        <f t="shared" si="27"/>
        <v>16652794.399785608</v>
      </c>
    </row>
    <row r="421" spans="1:16" ht="12.75" x14ac:dyDescent="0.2">
      <c r="A421" s="76" t="s">
        <v>808</v>
      </c>
      <c r="B421" s="45" t="s">
        <v>782</v>
      </c>
      <c r="C421" s="45" t="s">
        <v>809</v>
      </c>
      <c r="D421" s="46" t="s">
        <v>2162</v>
      </c>
      <c r="E421" s="51">
        <v>12993</v>
      </c>
      <c r="F421" s="54">
        <v>488788.92009894375</v>
      </c>
      <c r="G421" s="24">
        <f t="shared" si="26"/>
        <v>6350834438.8455763</v>
      </c>
      <c r="H421" s="96">
        <v>207298419</v>
      </c>
      <c r="I421" s="100">
        <v>2208193282</v>
      </c>
      <c r="J421" s="92"/>
      <c r="K421" s="42">
        <v>27237449.063976098</v>
      </c>
      <c r="L421" s="43">
        <v>57988360.368393943</v>
      </c>
      <c r="M421" s="44">
        <f t="shared" si="24"/>
        <v>3850116928.4099998</v>
      </c>
      <c r="N421" s="35">
        <v>465</v>
      </c>
      <c r="O421" s="33">
        <f t="shared" si="25"/>
        <v>227286847.84600884</v>
      </c>
      <c r="P421" s="36">
        <f t="shared" si="27"/>
        <v>56821711.961502209</v>
      </c>
    </row>
    <row r="422" spans="1:16" ht="12.75" x14ac:dyDescent="0.2">
      <c r="A422" s="76" t="s">
        <v>810</v>
      </c>
      <c r="B422" s="45" t="s">
        <v>782</v>
      </c>
      <c r="C422" s="45" t="s">
        <v>811</v>
      </c>
      <c r="D422" s="46" t="s">
        <v>2162</v>
      </c>
      <c r="E422" s="51">
        <v>18899</v>
      </c>
      <c r="F422" s="54">
        <v>462936.20440675237</v>
      </c>
      <c r="G422" s="24">
        <f t="shared" si="26"/>
        <v>8749031327.0832138</v>
      </c>
      <c r="H422" s="96">
        <v>281124530</v>
      </c>
      <c r="I422" s="100">
        <v>3995384368</v>
      </c>
      <c r="J422" s="92"/>
      <c r="K422" s="42">
        <v>46350000</v>
      </c>
      <c r="L422" s="43">
        <v>14402528.52537076</v>
      </c>
      <c r="M422" s="44">
        <f t="shared" si="24"/>
        <v>4411769900.5600004</v>
      </c>
      <c r="N422" s="35">
        <v>1319</v>
      </c>
      <c r="O422" s="33">
        <f t="shared" si="25"/>
        <v>610612853.61250639</v>
      </c>
      <c r="P422" s="36">
        <f t="shared" si="27"/>
        <v>152653213.4031266</v>
      </c>
    </row>
    <row r="423" spans="1:16" ht="12.75" x14ac:dyDescent="0.2">
      <c r="A423" s="76" t="s">
        <v>812</v>
      </c>
      <c r="B423" s="45" t="s">
        <v>782</v>
      </c>
      <c r="C423" s="45" t="s">
        <v>813</v>
      </c>
      <c r="D423" s="46" t="s">
        <v>2162</v>
      </c>
      <c r="E423" s="51">
        <v>9168</v>
      </c>
      <c r="F423" s="54">
        <v>464052.55639300134</v>
      </c>
      <c r="G423" s="24">
        <f t="shared" si="26"/>
        <v>4254433837.0110364</v>
      </c>
      <c r="H423" s="96">
        <v>145469454</v>
      </c>
      <c r="I423" s="100">
        <v>1475805729</v>
      </c>
      <c r="J423" s="92"/>
      <c r="K423" s="42">
        <v>18948864.127374928</v>
      </c>
      <c r="L423" s="43">
        <v>116811422.42547017</v>
      </c>
      <c r="M423" s="44">
        <f t="shared" si="24"/>
        <v>2497398367.46</v>
      </c>
      <c r="N423" s="35">
        <v>684</v>
      </c>
      <c r="O423" s="33">
        <f t="shared" si="25"/>
        <v>317411948.57281291</v>
      </c>
      <c r="P423" s="36">
        <f t="shared" si="27"/>
        <v>79352987.143203229</v>
      </c>
    </row>
    <row r="424" spans="1:16" ht="12.75" x14ac:dyDescent="0.2">
      <c r="A424" s="76" t="s">
        <v>814</v>
      </c>
      <c r="B424" s="45" t="s">
        <v>782</v>
      </c>
      <c r="C424" s="45" t="s">
        <v>815</v>
      </c>
      <c r="D424" s="46" t="s">
        <v>2162</v>
      </c>
      <c r="E424" s="51">
        <v>18852</v>
      </c>
      <c r="F424" s="54">
        <v>475201.70319442201</v>
      </c>
      <c r="G424" s="24">
        <f t="shared" si="26"/>
        <v>8958502508.6212444</v>
      </c>
      <c r="H424" s="96">
        <v>288465103</v>
      </c>
      <c r="I424" s="100">
        <v>3235650058</v>
      </c>
      <c r="J424" s="92"/>
      <c r="K424" s="42">
        <v>37446230.600650914</v>
      </c>
      <c r="L424" s="43">
        <v>340779449.19953322</v>
      </c>
      <c r="M424" s="44">
        <f t="shared" si="24"/>
        <v>5056161667.8199997</v>
      </c>
      <c r="N424" s="35">
        <v>1009</v>
      </c>
      <c r="O424" s="33">
        <f t="shared" si="25"/>
        <v>479478518.52317178</v>
      </c>
      <c r="P424" s="36">
        <f t="shared" si="27"/>
        <v>119869629.63079295</v>
      </c>
    </row>
    <row r="425" spans="1:16" ht="12.75" x14ac:dyDescent="0.2">
      <c r="A425" s="76" t="s">
        <v>816</v>
      </c>
      <c r="B425" s="45" t="s">
        <v>782</v>
      </c>
      <c r="C425" s="45" t="s">
        <v>817</v>
      </c>
      <c r="D425" s="46" t="s">
        <v>2162</v>
      </c>
      <c r="E425" s="51">
        <v>16448</v>
      </c>
      <c r="F425" s="54">
        <v>468126.63271719043</v>
      </c>
      <c r="G425" s="24">
        <f t="shared" si="26"/>
        <v>7699746854.9323483</v>
      </c>
      <c r="H425" s="96">
        <v>252376649</v>
      </c>
      <c r="I425" s="100">
        <v>3217725292</v>
      </c>
      <c r="J425" s="92"/>
      <c r="K425" s="42">
        <v>32775772.677627258</v>
      </c>
      <c r="L425" s="43">
        <v>151506535.13117534</v>
      </c>
      <c r="M425" s="44">
        <f t="shared" si="24"/>
        <v>4045362606.1199999</v>
      </c>
      <c r="N425" s="35">
        <v>777</v>
      </c>
      <c r="O425" s="33">
        <f t="shared" si="25"/>
        <v>363734393.62125695</v>
      </c>
      <c r="P425" s="36">
        <f t="shared" si="27"/>
        <v>90933598.405314237</v>
      </c>
    </row>
    <row r="426" spans="1:16" ht="12.75" x14ac:dyDescent="0.2">
      <c r="A426" s="76" t="s">
        <v>818</v>
      </c>
      <c r="B426" s="45" t="s">
        <v>782</v>
      </c>
      <c r="C426" s="45" t="s">
        <v>819</v>
      </c>
      <c r="D426" s="46" t="s">
        <v>2162</v>
      </c>
      <c r="E426" s="51">
        <v>27407</v>
      </c>
      <c r="F426" s="54">
        <v>414116.54960929556</v>
      </c>
      <c r="G426" s="24">
        <f t="shared" si="26"/>
        <v>11349692275.141964</v>
      </c>
      <c r="H426" s="96">
        <v>435874796</v>
      </c>
      <c r="I426" s="100">
        <v>6165889680</v>
      </c>
      <c r="J426" s="92"/>
      <c r="K426" s="42">
        <v>54722937.095992461</v>
      </c>
      <c r="L426" s="43">
        <v>96574778.75595431</v>
      </c>
      <c r="M426" s="44">
        <f t="shared" si="24"/>
        <v>4596630083.29</v>
      </c>
      <c r="N426" s="35">
        <v>1101</v>
      </c>
      <c r="O426" s="33">
        <f t="shared" si="25"/>
        <v>455942321.11983442</v>
      </c>
      <c r="P426" s="36">
        <f t="shared" si="27"/>
        <v>113985580.27995861</v>
      </c>
    </row>
    <row r="427" spans="1:16" ht="12.75" x14ac:dyDescent="0.2">
      <c r="A427" s="76" t="s">
        <v>820</v>
      </c>
      <c r="B427" s="45" t="s">
        <v>782</v>
      </c>
      <c r="C427" s="45" t="s">
        <v>821</v>
      </c>
      <c r="D427" s="46" t="s">
        <v>2162</v>
      </c>
      <c r="E427" s="51">
        <v>10676</v>
      </c>
      <c r="F427" s="54">
        <v>499126.84200171899</v>
      </c>
      <c r="G427" s="24">
        <f t="shared" si="26"/>
        <v>5328678165.2103519</v>
      </c>
      <c r="H427" s="96">
        <v>169091869</v>
      </c>
      <c r="I427" s="100">
        <v>2035839763</v>
      </c>
      <c r="J427" s="92"/>
      <c r="K427" s="42">
        <v>22394902.818208013</v>
      </c>
      <c r="L427" s="43">
        <v>105036849.05425061</v>
      </c>
      <c r="M427" s="44">
        <f t="shared" si="24"/>
        <v>2996314781.3400002</v>
      </c>
      <c r="N427" s="35">
        <v>480</v>
      </c>
      <c r="O427" s="33">
        <f t="shared" si="25"/>
        <v>239580884.1608251</v>
      </c>
      <c r="P427" s="36">
        <f t="shared" si="27"/>
        <v>59895221.040206276</v>
      </c>
    </row>
    <row r="428" spans="1:16" ht="12.75" x14ac:dyDescent="0.2">
      <c r="A428" s="76" t="s">
        <v>822</v>
      </c>
      <c r="B428" s="45" t="s">
        <v>782</v>
      </c>
      <c r="C428" s="45" t="s">
        <v>823</v>
      </c>
      <c r="D428" s="46" t="s">
        <v>2162</v>
      </c>
      <c r="E428" s="51">
        <v>22036</v>
      </c>
      <c r="F428" s="54">
        <v>450739.35080683208</v>
      </c>
      <c r="G428" s="24">
        <f t="shared" si="26"/>
        <v>9932492334.3793526</v>
      </c>
      <c r="H428" s="96">
        <v>362695431</v>
      </c>
      <c r="I428" s="100">
        <v>3369396388</v>
      </c>
      <c r="J428" s="92"/>
      <c r="K428" s="42">
        <v>47153955.25036791</v>
      </c>
      <c r="L428" s="43">
        <v>189137548.86594653</v>
      </c>
      <c r="M428" s="44">
        <f t="shared" si="24"/>
        <v>5964109011.2600002</v>
      </c>
      <c r="N428" s="35">
        <v>776</v>
      </c>
      <c r="O428" s="33">
        <f t="shared" si="25"/>
        <v>349773736.2261017</v>
      </c>
      <c r="P428" s="36">
        <f t="shared" si="27"/>
        <v>87443434.056525424</v>
      </c>
    </row>
    <row r="429" spans="1:16" ht="12.75" x14ac:dyDescent="0.2">
      <c r="A429" s="76" t="s">
        <v>824</v>
      </c>
      <c r="B429" s="45" t="s">
        <v>782</v>
      </c>
      <c r="C429" s="45" t="s">
        <v>825</v>
      </c>
      <c r="D429" s="46" t="s">
        <v>2162</v>
      </c>
      <c r="E429" s="51">
        <v>13958</v>
      </c>
      <c r="F429" s="54">
        <v>456432.99650699331</v>
      </c>
      <c r="G429" s="24">
        <f t="shared" si="26"/>
        <v>6370891765.2446127</v>
      </c>
      <c r="H429" s="96">
        <v>232133483</v>
      </c>
      <c r="I429" s="100">
        <v>2343778050</v>
      </c>
      <c r="J429" s="92"/>
      <c r="K429" s="42">
        <v>58966338.287767977</v>
      </c>
      <c r="L429" s="43">
        <v>398423713.83049887</v>
      </c>
      <c r="M429" s="44">
        <f t="shared" si="24"/>
        <v>3337590180.1300001</v>
      </c>
      <c r="N429" s="35">
        <v>921</v>
      </c>
      <c r="O429" s="33">
        <f t="shared" si="25"/>
        <v>420374789.78294086</v>
      </c>
      <c r="P429" s="36">
        <f t="shared" si="27"/>
        <v>105093697.44573522</v>
      </c>
    </row>
    <row r="430" spans="1:16" ht="12.75" x14ac:dyDescent="0.2">
      <c r="A430" s="76" t="s">
        <v>826</v>
      </c>
      <c r="B430" s="45" t="s">
        <v>782</v>
      </c>
      <c r="C430" s="45" t="s">
        <v>827</v>
      </c>
      <c r="D430" s="46" t="s">
        <v>2162</v>
      </c>
      <c r="E430" s="51">
        <v>14701</v>
      </c>
      <c r="F430" s="54">
        <v>461573.79942732945</v>
      </c>
      <c r="G430" s="24">
        <f t="shared" si="26"/>
        <v>6785596425.3811703</v>
      </c>
      <c r="H430" s="96">
        <v>221769371</v>
      </c>
      <c r="I430" s="100">
        <v>2592196921</v>
      </c>
      <c r="J430" s="92"/>
      <c r="K430" s="42">
        <v>28831679.586700536</v>
      </c>
      <c r="L430" s="43">
        <v>205696352.65106583</v>
      </c>
      <c r="M430" s="44">
        <f t="shared" si="24"/>
        <v>3737102101.1399999</v>
      </c>
      <c r="N430" s="35">
        <v>378</v>
      </c>
      <c r="O430" s="33">
        <f t="shared" si="25"/>
        <v>174474896.18353054</v>
      </c>
      <c r="P430" s="36">
        <f t="shared" si="27"/>
        <v>43618724.045882635</v>
      </c>
    </row>
    <row r="431" spans="1:16" ht="12.75" x14ac:dyDescent="0.2">
      <c r="A431" s="76" t="s">
        <v>828</v>
      </c>
      <c r="B431" s="45" t="s">
        <v>782</v>
      </c>
      <c r="C431" s="45" t="s">
        <v>829</v>
      </c>
      <c r="D431" s="46" t="s">
        <v>2162</v>
      </c>
      <c r="E431" s="51">
        <v>13691</v>
      </c>
      <c r="F431" s="54">
        <v>472105.58713594964</v>
      </c>
      <c r="G431" s="24">
        <f t="shared" si="26"/>
        <v>6463597593.4782867</v>
      </c>
      <c r="H431" s="96">
        <v>208705092</v>
      </c>
      <c r="I431" s="100">
        <v>2440985434</v>
      </c>
      <c r="J431" s="92"/>
      <c r="K431" s="42">
        <v>27218129.979627393</v>
      </c>
      <c r="L431" s="43">
        <v>220328312.48525158</v>
      </c>
      <c r="M431" s="44">
        <f t="shared" si="24"/>
        <v>3566360625.0100002</v>
      </c>
      <c r="N431" s="35">
        <v>997</v>
      </c>
      <c r="O431" s="33">
        <f t="shared" si="25"/>
        <v>470689270.37454176</v>
      </c>
      <c r="P431" s="36">
        <f t="shared" si="27"/>
        <v>117672317.59363544</v>
      </c>
    </row>
    <row r="432" spans="1:16" ht="12.75" x14ac:dyDescent="0.2">
      <c r="A432" s="76" t="s">
        <v>830</v>
      </c>
      <c r="B432" s="45" t="s">
        <v>782</v>
      </c>
      <c r="C432" s="45" t="s">
        <v>831</v>
      </c>
      <c r="D432" s="46" t="s">
        <v>2162</v>
      </c>
      <c r="E432" s="51">
        <v>13365</v>
      </c>
      <c r="F432" s="54">
        <v>484724.16852464061</v>
      </c>
      <c r="G432" s="24">
        <f t="shared" si="26"/>
        <v>6478338512.3318214</v>
      </c>
      <c r="H432" s="96">
        <v>210354295</v>
      </c>
      <c r="I432" s="100">
        <v>2446500747</v>
      </c>
      <c r="J432" s="92"/>
      <c r="K432" s="42">
        <v>27462531.776724242</v>
      </c>
      <c r="L432" s="43">
        <v>108309152.78927413</v>
      </c>
      <c r="M432" s="44">
        <f t="shared" si="24"/>
        <v>3685711785.77</v>
      </c>
      <c r="N432" s="35">
        <v>469</v>
      </c>
      <c r="O432" s="33">
        <f t="shared" si="25"/>
        <v>227335635.03805643</v>
      </c>
      <c r="P432" s="36">
        <f t="shared" si="27"/>
        <v>56833908.759514108</v>
      </c>
    </row>
    <row r="433" spans="1:16" ht="12.75" x14ac:dyDescent="0.2">
      <c r="A433" s="76" t="s">
        <v>832</v>
      </c>
      <c r="B433" s="45" t="s">
        <v>833</v>
      </c>
      <c r="C433" s="45" t="s">
        <v>2110</v>
      </c>
      <c r="D433" s="46" t="s">
        <v>2216</v>
      </c>
      <c r="E433" s="51">
        <v>306188</v>
      </c>
      <c r="F433" s="54">
        <v>559915.42409745685</v>
      </c>
      <c r="G433" s="24">
        <f t="shared" si="26"/>
        <v>171439383873.55212</v>
      </c>
      <c r="H433" s="96">
        <v>4568148306</v>
      </c>
      <c r="I433" s="100">
        <v>51158431030</v>
      </c>
      <c r="J433" s="92">
        <f>VLOOKUP(A433,'CCF-2013-ESTIMADO'!$A$6:$R$227,18,FALSE)</f>
        <v>920264493.94658923</v>
      </c>
      <c r="K433" s="42">
        <v>1170136825.5382671</v>
      </c>
      <c r="L433" s="43">
        <v>3267862731.4811273</v>
      </c>
      <c r="M433" s="44">
        <f t="shared" si="24"/>
        <v>110354540486.59</v>
      </c>
      <c r="N433" s="35">
        <v>4988</v>
      </c>
      <c r="O433" s="33">
        <f t="shared" si="25"/>
        <v>2792858135.3981147</v>
      </c>
      <c r="P433" s="36">
        <f t="shared" si="27"/>
        <v>698214533.84952867</v>
      </c>
    </row>
    <row r="434" spans="1:16" ht="12.75" x14ac:dyDescent="0.2">
      <c r="A434" s="76" t="s">
        <v>834</v>
      </c>
      <c r="B434" s="45" t="s">
        <v>833</v>
      </c>
      <c r="C434" s="45" t="s">
        <v>835</v>
      </c>
      <c r="D434" s="46" t="s">
        <v>2162</v>
      </c>
      <c r="E434" s="51">
        <v>39863</v>
      </c>
      <c r="F434" s="54">
        <v>478634.21992846986</v>
      </c>
      <c r="G434" s="24">
        <f t="shared" si="26"/>
        <v>19079795909.008595</v>
      </c>
      <c r="H434" s="96">
        <v>626681179</v>
      </c>
      <c r="I434" s="100">
        <v>6708918167</v>
      </c>
      <c r="J434" s="92">
        <f>VLOOKUP(A434,'CCF-2013-ESTIMADO'!$A$6:$R$227,18,FALSE)</f>
        <v>412140925.65976334</v>
      </c>
      <c r="K434" s="42">
        <v>79379395.28378886</v>
      </c>
      <c r="L434" s="43">
        <v>308389700.3709994</v>
      </c>
      <c r="M434" s="44">
        <f t="shared" si="24"/>
        <v>10944286541.690001</v>
      </c>
      <c r="N434" s="35">
        <v>2135</v>
      </c>
      <c r="O434" s="33">
        <f t="shared" si="25"/>
        <v>1021884059.5472832</v>
      </c>
      <c r="P434" s="36">
        <f t="shared" si="27"/>
        <v>255471014.88682079</v>
      </c>
    </row>
    <row r="435" spans="1:16" ht="12.75" x14ac:dyDescent="0.2">
      <c r="A435" s="76" t="s">
        <v>836</v>
      </c>
      <c r="B435" s="45" t="s">
        <v>833</v>
      </c>
      <c r="C435" s="45" t="s">
        <v>396</v>
      </c>
      <c r="D435" s="46" t="s">
        <v>2162</v>
      </c>
      <c r="E435" s="51">
        <v>16217</v>
      </c>
      <c r="F435" s="54">
        <v>476578.50419017673</v>
      </c>
      <c r="G435" s="24">
        <f t="shared" si="26"/>
        <v>7728673602.452096</v>
      </c>
      <c r="H435" s="96">
        <v>252813202</v>
      </c>
      <c r="I435" s="100">
        <v>3065824391</v>
      </c>
      <c r="J435" s="92"/>
      <c r="K435" s="42">
        <v>32940618.385303047</v>
      </c>
      <c r="L435" s="43">
        <v>123054699.03485906</v>
      </c>
      <c r="M435" s="44">
        <f t="shared" si="24"/>
        <v>4254040692.0300002</v>
      </c>
      <c r="N435" s="35">
        <v>718</v>
      </c>
      <c r="O435" s="33">
        <f t="shared" si="25"/>
        <v>342183366.00854689</v>
      </c>
      <c r="P435" s="36">
        <f t="shared" si="27"/>
        <v>85545841.502136722</v>
      </c>
    </row>
    <row r="436" spans="1:16" ht="12.75" x14ac:dyDescent="0.2">
      <c r="A436" s="76" t="s">
        <v>837</v>
      </c>
      <c r="B436" s="45" t="s">
        <v>833</v>
      </c>
      <c r="C436" s="45" t="s">
        <v>838</v>
      </c>
      <c r="D436" s="46" t="s">
        <v>2162</v>
      </c>
      <c r="E436" s="51">
        <v>17211</v>
      </c>
      <c r="F436" s="54">
        <v>451679.56999552972</v>
      </c>
      <c r="G436" s="24">
        <f t="shared" si="26"/>
        <v>7773857079.1930618</v>
      </c>
      <c r="H436" s="96">
        <v>274058825</v>
      </c>
      <c r="I436" s="100">
        <v>3775001669</v>
      </c>
      <c r="J436" s="92">
        <f>VLOOKUP(A436,'CCF-2013-ESTIMADO'!$A$6:$R$227,18,FALSE)</f>
        <v>54415999.983350001</v>
      </c>
      <c r="K436" s="42">
        <v>34529353.379905701</v>
      </c>
      <c r="L436" s="43">
        <v>192877872.03266239</v>
      </c>
      <c r="M436" s="44">
        <f t="shared" si="24"/>
        <v>3442973359.8000002</v>
      </c>
      <c r="N436" s="35">
        <v>1225</v>
      </c>
      <c r="O436" s="33">
        <f t="shared" si="25"/>
        <v>553307473.24452388</v>
      </c>
      <c r="P436" s="36">
        <f t="shared" si="27"/>
        <v>138326868.31113097</v>
      </c>
    </row>
    <row r="437" spans="1:16" ht="12.75" x14ac:dyDescent="0.2">
      <c r="A437" s="76" t="s">
        <v>839</v>
      </c>
      <c r="B437" s="45" t="s">
        <v>833</v>
      </c>
      <c r="C437" s="45" t="s">
        <v>2139</v>
      </c>
      <c r="D437" s="46" t="s">
        <v>2162</v>
      </c>
      <c r="E437" s="51">
        <v>64766</v>
      </c>
      <c r="F437" s="54">
        <v>524718.95118968631</v>
      </c>
      <c r="G437" s="24">
        <f t="shared" si="26"/>
        <v>33983947592.751225</v>
      </c>
      <c r="H437" s="96">
        <v>1012077411</v>
      </c>
      <c r="I437" s="100">
        <v>10847700662</v>
      </c>
      <c r="J437" s="92">
        <f>VLOOKUP(A437,'CCF-2013-ESTIMADO'!$A$6:$R$227,18,FALSE)</f>
        <v>416786455.59175229</v>
      </c>
      <c r="K437" s="42">
        <v>188137638.78010917</v>
      </c>
      <c r="L437" s="43">
        <v>436221997.07883203</v>
      </c>
      <c r="M437" s="44">
        <f t="shared" si="24"/>
        <v>21083023428.299999</v>
      </c>
      <c r="N437" s="35">
        <v>3760</v>
      </c>
      <c r="O437" s="33">
        <f t="shared" si="25"/>
        <v>1972943256.4732206</v>
      </c>
      <c r="P437" s="36">
        <f t="shared" si="27"/>
        <v>493235814.11830515</v>
      </c>
    </row>
    <row r="438" spans="1:16" ht="12.75" x14ac:dyDescent="0.2">
      <c r="A438" s="76" t="s">
        <v>840</v>
      </c>
      <c r="B438" s="45" t="s">
        <v>833</v>
      </c>
      <c r="C438" s="45" t="s">
        <v>841</v>
      </c>
      <c r="D438" s="46" t="s">
        <v>2162</v>
      </c>
      <c r="E438" s="51">
        <v>13544</v>
      </c>
      <c r="F438" s="54">
        <v>510734.12177373935</v>
      </c>
      <c r="G438" s="24">
        <f t="shared" si="26"/>
        <v>6917382945.3035259</v>
      </c>
      <c r="H438" s="96">
        <v>235124686</v>
      </c>
      <c r="I438" s="100">
        <v>3769716161</v>
      </c>
      <c r="J438" s="92"/>
      <c r="K438" s="42">
        <v>29292342.096837699</v>
      </c>
      <c r="L438" s="43">
        <v>141720300.02831331</v>
      </c>
      <c r="M438" s="44">
        <f t="shared" si="24"/>
        <v>2741529456.1799998</v>
      </c>
      <c r="N438" s="35">
        <v>929</v>
      </c>
      <c r="O438" s="33">
        <f t="shared" si="25"/>
        <v>474471999.12780386</v>
      </c>
      <c r="P438" s="36">
        <f t="shared" si="27"/>
        <v>118617999.78195097</v>
      </c>
    </row>
    <row r="439" spans="1:16" ht="12.75" x14ac:dyDescent="0.2">
      <c r="A439" s="76" t="s">
        <v>842</v>
      </c>
      <c r="B439" s="45" t="s">
        <v>833</v>
      </c>
      <c r="C439" s="45" t="s">
        <v>843</v>
      </c>
      <c r="D439" s="46" t="s">
        <v>2162</v>
      </c>
      <c r="E439" s="51">
        <v>37046</v>
      </c>
      <c r="F439" s="54">
        <v>513733.38274263003</v>
      </c>
      <c r="G439" s="24">
        <f t="shared" si="26"/>
        <v>19031766897.083473</v>
      </c>
      <c r="H439" s="96">
        <v>619114245</v>
      </c>
      <c r="I439" s="100">
        <v>6855763365</v>
      </c>
      <c r="J439" s="92"/>
      <c r="K439" s="42">
        <v>79829184.728176907</v>
      </c>
      <c r="L439" s="43">
        <v>1041125718.1698357</v>
      </c>
      <c r="M439" s="44">
        <f t="shared" si="24"/>
        <v>10435934384.190001</v>
      </c>
      <c r="N439" s="35">
        <v>1338</v>
      </c>
      <c r="O439" s="33">
        <f t="shared" si="25"/>
        <v>687375266.10963893</v>
      </c>
      <c r="P439" s="36">
        <f t="shared" si="27"/>
        <v>171843816.52740973</v>
      </c>
    </row>
    <row r="440" spans="1:16" ht="12.75" x14ac:dyDescent="0.2">
      <c r="A440" s="76" t="s">
        <v>844</v>
      </c>
      <c r="B440" s="45" t="s">
        <v>833</v>
      </c>
      <c r="C440" s="45" t="s">
        <v>845</v>
      </c>
      <c r="D440" s="46" t="s">
        <v>2162</v>
      </c>
      <c r="E440" s="51">
        <v>47469</v>
      </c>
      <c r="F440" s="54">
        <v>501174.4328842347</v>
      </c>
      <c r="G440" s="24">
        <f t="shared" si="26"/>
        <v>23790249154.581738</v>
      </c>
      <c r="H440" s="96">
        <v>780267301</v>
      </c>
      <c r="I440" s="100">
        <v>9216087352</v>
      </c>
      <c r="J440" s="92"/>
      <c r="K440" s="42">
        <v>218102968</v>
      </c>
      <c r="L440" s="43">
        <v>270996867.04093009</v>
      </c>
      <c r="M440" s="44">
        <f t="shared" si="24"/>
        <v>13304794666.540001</v>
      </c>
      <c r="N440" s="35">
        <v>3623</v>
      </c>
      <c r="O440" s="33">
        <f t="shared" si="25"/>
        <v>1815754970.3395824</v>
      </c>
      <c r="P440" s="36">
        <f t="shared" si="27"/>
        <v>453938742.58489561</v>
      </c>
    </row>
    <row r="441" spans="1:16" ht="12.75" x14ac:dyDescent="0.2">
      <c r="A441" s="76" t="s">
        <v>846</v>
      </c>
      <c r="B441" s="45" t="s">
        <v>833</v>
      </c>
      <c r="C441" s="45" t="s">
        <v>847</v>
      </c>
      <c r="D441" s="46" t="s">
        <v>2162</v>
      </c>
      <c r="E441" s="51">
        <v>14292</v>
      </c>
      <c r="F441" s="54">
        <v>511361.65929957235</v>
      </c>
      <c r="G441" s="24">
        <f t="shared" si="26"/>
        <v>7308380834.7094879</v>
      </c>
      <c r="H441" s="96">
        <v>238891984</v>
      </c>
      <c r="I441" s="100">
        <v>3069501266</v>
      </c>
      <c r="J441" s="92"/>
      <c r="K441" s="42">
        <v>30470047.490638144</v>
      </c>
      <c r="L441" s="43">
        <v>657251137.75419497</v>
      </c>
      <c r="M441" s="44">
        <f t="shared" si="24"/>
        <v>3312266399.46</v>
      </c>
      <c r="N441" s="35">
        <v>332</v>
      </c>
      <c r="O441" s="33">
        <f t="shared" si="25"/>
        <v>169772070.88745803</v>
      </c>
      <c r="P441" s="36">
        <f t="shared" si="27"/>
        <v>42443017.721864507</v>
      </c>
    </row>
    <row r="442" spans="1:16" ht="12.75" x14ac:dyDescent="0.2">
      <c r="A442" s="76" t="s">
        <v>848</v>
      </c>
      <c r="B442" s="45" t="s">
        <v>833</v>
      </c>
      <c r="C442" s="45" t="s">
        <v>849</v>
      </c>
      <c r="D442" s="46" t="s">
        <v>2162</v>
      </c>
      <c r="E442" s="51">
        <v>11956</v>
      </c>
      <c r="F442" s="54">
        <v>465627.93175897852</v>
      </c>
      <c r="G442" s="24">
        <f t="shared" si="26"/>
        <v>5567047552.1103468</v>
      </c>
      <c r="H442" s="96">
        <v>183368798</v>
      </c>
      <c r="I442" s="100">
        <v>2208652891</v>
      </c>
      <c r="J442" s="92"/>
      <c r="K442" s="42">
        <v>32417428</v>
      </c>
      <c r="L442" s="43">
        <v>223987206.04181316</v>
      </c>
      <c r="M442" s="44">
        <f t="shared" si="24"/>
        <v>2918621229.0700002</v>
      </c>
      <c r="N442" s="35">
        <v>1036</v>
      </c>
      <c r="O442" s="33">
        <f t="shared" si="25"/>
        <v>482390537.30230176</v>
      </c>
      <c r="P442" s="36">
        <f t="shared" si="27"/>
        <v>120597634.32557544</v>
      </c>
    </row>
    <row r="443" spans="1:16" ht="12.75" x14ac:dyDescent="0.2">
      <c r="A443" s="76" t="s">
        <v>850</v>
      </c>
      <c r="B443" s="45" t="s">
        <v>833</v>
      </c>
      <c r="C443" s="45" t="s">
        <v>851</v>
      </c>
      <c r="D443" s="46" t="s">
        <v>2162</v>
      </c>
      <c r="E443" s="51">
        <v>94975</v>
      </c>
      <c r="F443" s="54">
        <v>509823.35372955853</v>
      </c>
      <c r="G443" s="24">
        <f t="shared" si="26"/>
        <v>48420473020.464821</v>
      </c>
      <c r="H443" s="96">
        <v>1545546253</v>
      </c>
      <c r="I443" s="100">
        <v>17367489568</v>
      </c>
      <c r="J443" s="92">
        <f>VLOOKUP(A443,'CCF-2013-ESTIMADO'!$A$6:$R$227,18,FALSE)</f>
        <v>535247468.85747099</v>
      </c>
      <c r="K443" s="42">
        <v>241389940.94923413</v>
      </c>
      <c r="L443" s="43">
        <v>808842689.13761842</v>
      </c>
      <c r="M443" s="44">
        <f t="shared" si="24"/>
        <v>27921957100.52</v>
      </c>
      <c r="N443" s="35">
        <v>1986</v>
      </c>
      <c r="O443" s="33">
        <f t="shared" si="25"/>
        <v>1012509180.5069033</v>
      </c>
      <c r="P443" s="36">
        <f t="shared" si="27"/>
        <v>253127295.12672582</v>
      </c>
    </row>
    <row r="444" spans="1:16" ht="12.75" x14ac:dyDescent="0.2">
      <c r="A444" s="76" t="s">
        <v>852</v>
      </c>
      <c r="B444" s="45" t="s">
        <v>833</v>
      </c>
      <c r="C444" s="45" t="s">
        <v>853</v>
      </c>
      <c r="D444" s="46" t="s">
        <v>2162</v>
      </c>
      <c r="E444" s="51">
        <v>16399</v>
      </c>
      <c r="F444" s="54">
        <v>461135.06470058369</v>
      </c>
      <c r="G444" s="24">
        <f t="shared" si="26"/>
        <v>7562153926.0248718</v>
      </c>
      <c r="H444" s="96">
        <v>264632495</v>
      </c>
      <c r="I444" s="100">
        <v>2739961338</v>
      </c>
      <c r="J444" s="92"/>
      <c r="K444" s="42">
        <v>43801805</v>
      </c>
      <c r="L444" s="43">
        <v>163151175.02525568</v>
      </c>
      <c r="M444" s="44">
        <f t="shared" si="24"/>
        <v>4350607113</v>
      </c>
      <c r="N444" s="35">
        <v>1174</v>
      </c>
      <c r="O444" s="33">
        <f t="shared" si="25"/>
        <v>541372565.95848525</v>
      </c>
      <c r="P444" s="36">
        <f t="shared" si="27"/>
        <v>135343141.48962131</v>
      </c>
    </row>
    <row r="445" spans="1:16" ht="12.75" x14ac:dyDescent="0.2">
      <c r="A445" s="76" t="s">
        <v>854</v>
      </c>
      <c r="B445" s="45" t="s">
        <v>833</v>
      </c>
      <c r="C445" s="45" t="s">
        <v>855</v>
      </c>
      <c r="D445" s="46" t="s">
        <v>2162</v>
      </c>
      <c r="E445" s="51">
        <v>14479</v>
      </c>
      <c r="F445" s="54">
        <v>505198.71325609507</v>
      </c>
      <c r="G445" s="24">
        <f t="shared" si="26"/>
        <v>7314772169.2350006</v>
      </c>
      <c r="H445" s="96">
        <v>231244208</v>
      </c>
      <c r="I445" s="100">
        <v>3944137922</v>
      </c>
      <c r="J445" s="92"/>
      <c r="K445" s="42">
        <v>89868143</v>
      </c>
      <c r="L445" s="43">
        <v>98858550.034428567</v>
      </c>
      <c r="M445" s="44">
        <f t="shared" si="24"/>
        <v>2950663346.1999998</v>
      </c>
      <c r="N445" s="35">
        <v>829</v>
      </c>
      <c r="O445" s="33">
        <f t="shared" si="25"/>
        <v>418809733.28930283</v>
      </c>
      <c r="P445" s="36">
        <f t="shared" si="27"/>
        <v>104702433.32232571</v>
      </c>
    </row>
    <row r="446" spans="1:16" ht="12.75" x14ac:dyDescent="0.2">
      <c r="A446" s="76" t="s">
        <v>856</v>
      </c>
      <c r="B446" s="45" t="s">
        <v>833</v>
      </c>
      <c r="C446" s="45" t="s">
        <v>2146</v>
      </c>
      <c r="D446" s="46" t="s">
        <v>2162</v>
      </c>
      <c r="E446" s="51">
        <v>62201</v>
      </c>
      <c r="F446" s="54">
        <v>461905.76203695987</v>
      </c>
      <c r="G446" s="24">
        <f t="shared" si="26"/>
        <v>28731000304.460941</v>
      </c>
      <c r="H446" s="96">
        <v>997622628</v>
      </c>
      <c r="I446" s="100">
        <v>10431064756</v>
      </c>
      <c r="J446" s="92"/>
      <c r="K446" s="42">
        <v>297742841</v>
      </c>
      <c r="L446" s="43">
        <v>546141645.0870924</v>
      </c>
      <c r="M446" s="44">
        <f t="shared" si="24"/>
        <v>16458428434.370001</v>
      </c>
      <c r="N446" s="35">
        <v>2361</v>
      </c>
      <c r="O446" s="33">
        <f t="shared" si="25"/>
        <v>1090559504.1692622</v>
      </c>
      <c r="P446" s="36">
        <f t="shared" si="27"/>
        <v>272639876.04231554</v>
      </c>
    </row>
    <row r="447" spans="1:16" ht="12.75" x14ac:dyDescent="0.2">
      <c r="A447" s="76" t="s">
        <v>857</v>
      </c>
      <c r="B447" s="45" t="s">
        <v>833</v>
      </c>
      <c r="C447" s="45" t="s">
        <v>858</v>
      </c>
      <c r="D447" s="46" t="s">
        <v>2162</v>
      </c>
      <c r="E447" s="51">
        <v>23256</v>
      </c>
      <c r="F447" s="54">
        <v>456452.55542716547</v>
      </c>
      <c r="G447" s="24">
        <f t="shared" si="26"/>
        <v>10615260629.01416</v>
      </c>
      <c r="H447" s="96">
        <v>374773422</v>
      </c>
      <c r="I447" s="100">
        <v>4477055002</v>
      </c>
      <c r="J447" s="92"/>
      <c r="K447" s="42">
        <v>47473360.159597233</v>
      </c>
      <c r="L447" s="43">
        <v>320771801.06359547</v>
      </c>
      <c r="M447" s="44">
        <f t="shared" si="24"/>
        <v>5395187043.79</v>
      </c>
      <c r="N447" s="35">
        <v>1404</v>
      </c>
      <c r="O447" s="33">
        <f t="shared" si="25"/>
        <v>640859387.8197403</v>
      </c>
      <c r="P447" s="36">
        <f t="shared" si="27"/>
        <v>160214846.95493507</v>
      </c>
    </row>
    <row r="448" spans="1:16" ht="12.75" x14ac:dyDescent="0.2">
      <c r="A448" s="76" t="s">
        <v>859</v>
      </c>
      <c r="B448" s="45" t="s">
        <v>833</v>
      </c>
      <c r="C448" s="45" t="s">
        <v>860</v>
      </c>
      <c r="D448" s="46" t="s">
        <v>2162</v>
      </c>
      <c r="E448" s="51">
        <v>54419</v>
      </c>
      <c r="F448" s="54">
        <v>486674.57803141553</v>
      </c>
      <c r="G448" s="24">
        <f t="shared" si="26"/>
        <v>26484343861.891602</v>
      </c>
      <c r="H448" s="96">
        <v>833462200</v>
      </c>
      <c r="I448" s="100">
        <v>10046831312</v>
      </c>
      <c r="J448" s="92"/>
      <c r="K448" s="42">
        <v>144893031.10392246</v>
      </c>
      <c r="L448" s="43">
        <v>463874739.07359242</v>
      </c>
      <c r="M448" s="44">
        <f t="shared" si="24"/>
        <v>14995282579.709999</v>
      </c>
      <c r="N448" s="35">
        <v>2981</v>
      </c>
      <c r="O448" s="33">
        <f t="shared" si="25"/>
        <v>1450776917.1116498</v>
      </c>
      <c r="P448" s="36">
        <f t="shared" si="27"/>
        <v>362694229.27791244</v>
      </c>
    </row>
    <row r="449" spans="1:16" ht="12.75" x14ac:dyDescent="0.2">
      <c r="A449" s="76" t="s">
        <v>861</v>
      </c>
      <c r="B449" s="45" t="s">
        <v>833</v>
      </c>
      <c r="C449" s="45" t="s">
        <v>862</v>
      </c>
      <c r="D449" s="46" t="s">
        <v>2162</v>
      </c>
      <c r="E449" s="51">
        <v>28129</v>
      </c>
      <c r="F449" s="54">
        <v>477937.33470755711</v>
      </c>
      <c r="G449" s="24">
        <f t="shared" si="26"/>
        <v>13443899287.988874</v>
      </c>
      <c r="H449" s="96">
        <v>453142928</v>
      </c>
      <c r="I449" s="100">
        <v>5626078460</v>
      </c>
      <c r="J449" s="92"/>
      <c r="K449" s="42">
        <v>61515110</v>
      </c>
      <c r="L449" s="43">
        <v>260627088.05794019</v>
      </c>
      <c r="M449" s="44">
        <f t="shared" si="24"/>
        <v>7042535701.9300003</v>
      </c>
      <c r="N449" s="35">
        <v>1167</v>
      </c>
      <c r="O449" s="33">
        <f t="shared" si="25"/>
        <v>557752869.60371912</v>
      </c>
      <c r="P449" s="36">
        <f t="shared" si="27"/>
        <v>139438217.40092978</v>
      </c>
    </row>
    <row r="450" spans="1:16" ht="12.75" x14ac:dyDescent="0.2">
      <c r="A450" s="76" t="s">
        <v>863</v>
      </c>
      <c r="B450" s="45" t="s">
        <v>833</v>
      </c>
      <c r="C450" s="45" t="s">
        <v>864</v>
      </c>
      <c r="D450" s="46" t="s">
        <v>2162</v>
      </c>
      <c r="E450" s="51">
        <v>27551</v>
      </c>
      <c r="F450" s="54">
        <v>429394.89196120645</v>
      </c>
      <c r="G450" s="24">
        <f t="shared" si="26"/>
        <v>11830258668.423199</v>
      </c>
      <c r="H450" s="96">
        <v>449327123</v>
      </c>
      <c r="I450" s="100">
        <v>4431323868</v>
      </c>
      <c r="J450" s="92"/>
      <c r="K450" s="42">
        <v>840537694</v>
      </c>
      <c r="L450" s="43">
        <v>417661449.53349143</v>
      </c>
      <c r="M450" s="44">
        <f t="shared" si="24"/>
        <v>5691408533.8900003</v>
      </c>
      <c r="N450" s="35">
        <v>507</v>
      </c>
      <c r="O450" s="33">
        <f t="shared" si="25"/>
        <v>217703210.22433168</v>
      </c>
      <c r="P450" s="36">
        <f t="shared" si="27"/>
        <v>54425802.556082919</v>
      </c>
    </row>
    <row r="451" spans="1:16" ht="12.75" x14ac:dyDescent="0.2">
      <c r="A451" s="76" t="s">
        <v>865</v>
      </c>
      <c r="B451" s="45" t="s">
        <v>833</v>
      </c>
      <c r="C451" s="45" t="s">
        <v>866</v>
      </c>
      <c r="D451" s="46" t="s">
        <v>2162</v>
      </c>
      <c r="E451" s="51">
        <v>34310</v>
      </c>
      <c r="F451" s="54">
        <v>457207.44981610071</v>
      </c>
      <c r="G451" s="24">
        <f t="shared" si="26"/>
        <v>15686787603.190414</v>
      </c>
      <c r="H451" s="96">
        <v>537996066</v>
      </c>
      <c r="I451" s="100">
        <v>8159215575</v>
      </c>
      <c r="J451" s="92"/>
      <c r="K451" s="42">
        <v>198724102</v>
      </c>
      <c r="L451" s="43">
        <v>185273368.03310025</v>
      </c>
      <c r="M451" s="44">
        <f t="shared" si="24"/>
        <v>6605578492.1599998</v>
      </c>
      <c r="N451" s="35">
        <v>2089</v>
      </c>
      <c r="O451" s="33">
        <f t="shared" si="25"/>
        <v>955106362.66583443</v>
      </c>
      <c r="P451" s="36">
        <f t="shared" si="27"/>
        <v>238776590.66645861</v>
      </c>
    </row>
    <row r="452" spans="1:16" ht="12.75" x14ac:dyDescent="0.2">
      <c r="A452" s="76" t="s">
        <v>867</v>
      </c>
      <c r="B452" s="45" t="s">
        <v>833</v>
      </c>
      <c r="C452" s="45" t="s">
        <v>868</v>
      </c>
      <c r="D452" s="46" t="s">
        <v>2162</v>
      </c>
      <c r="E452" s="51">
        <v>13629</v>
      </c>
      <c r="F452" s="54">
        <v>511203.10832403472</v>
      </c>
      <c r="G452" s="24">
        <f t="shared" si="26"/>
        <v>6967187163.3482695</v>
      </c>
      <c r="H452" s="96">
        <v>226442114</v>
      </c>
      <c r="I452" s="100">
        <v>3396513342</v>
      </c>
      <c r="J452" s="92"/>
      <c r="K452" s="42">
        <v>28917358.283189144</v>
      </c>
      <c r="L452" s="43">
        <v>129276566.03267713</v>
      </c>
      <c r="M452" s="44">
        <f t="shared" si="24"/>
        <v>3186037783.0300002</v>
      </c>
      <c r="N452" s="35">
        <v>1008</v>
      </c>
      <c r="O452" s="33">
        <f t="shared" si="25"/>
        <v>515292733.19062698</v>
      </c>
      <c r="P452" s="36">
        <f t="shared" si="27"/>
        <v>128823183.29765674</v>
      </c>
    </row>
    <row r="453" spans="1:16" ht="12.75" x14ac:dyDescent="0.2">
      <c r="A453" s="76" t="s">
        <v>869</v>
      </c>
      <c r="B453" s="45" t="s">
        <v>833</v>
      </c>
      <c r="C453" s="45" t="s">
        <v>870</v>
      </c>
      <c r="D453" s="46" t="s">
        <v>2162</v>
      </c>
      <c r="E453" s="51">
        <v>66494</v>
      </c>
      <c r="F453" s="54">
        <v>519063.00048264454</v>
      </c>
      <c r="G453" s="24">
        <f t="shared" si="26"/>
        <v>34514575154.092964</v>
      </c>
      <c r="H453" s="96">
        <v>1023524824</v>
      </c>
      <c r="I453" s="100">
        <v>12134147326</v>
      </c>
      <c r="J453" s="92"/>
      <c r="K453" s="42">
        <v>186566921</v>
      </c>
      <c r="L453" s="43">
        <v>1476682501.8495739</v>
      </c>
      <c r="M453" s="44">
        <f t="shared" ref="M453:M516" si="28">ROUND((G453)-(H453+I453+J453+K453+L453),2)</f>
        <v>19693653581.240002</v>
      </c>
      <c r="N453" s="35">
        <v>4120</v>
      </c>
      <c r="O453" s="33">
        <f t="shared" ref="O453:O516" si="29">+N453*F453</f>
        <v>2138539561.9884956</v>
      </c>
      <c r="P453" s="36">
        <f t="shared" si="27"/>
        <v>534634890.4971239</v>
      </c>
    </row>
    <row r="454" spans="1:16" ht="12.75" x14ac:dyDescent="0.2">
      <c r="A454" s="76" t="s">
        <v>871</v>
      </c>
      <c r="B454" s="45" t="s">
        <v>833</v>
      </c>
      <c r="C454" s="45" t="s">
        <v>872</v>
      </c>
      <c r="D454" s="46" t="s">
        <v>2162</v>
      </c>
      <c r="E454" s="51">
        <v>45643</v>
      </c>
      <c r="F454" s="54">
        <v>464967.07783540327</v>
      </c>
      <c r="G454" s="24">
        <f t="shared" ref="G454:G517" si="30">+E454*F454</f>
        <v>21222492333.641312</v>
      </c>
      <c r="H454" s="96">
        <v>721849925</v>
      </c>
      <c r="I454" s="100">
        <v>14087717009</v>
      </c>
      <c r="J454" s="92"/>
      <c r="K454" s="42">
        <v>104274169.57592195</v>
      </c>
      <c r="L454" s="43">
        <v>455578916.08318853</v>
      </c>
      <c r="M454" s="44">
        <f t="shared" si="28"/>
        <v>5853072313.9799995</v>
      </c>
      <c r="N454" s="35">
        <v>3252</v>
      </c>
      <c r="O454" s="33">
        <f t="shared" si="29"/>
        <v>1512072937.1207314</v>
      </c>
      <c r="P454" s="36">
        <f t="shared" ref="P454:P517" si="31">+O454*0.25</f>
        <v>378018234.28018284</v>
      </c>
    </row>
    <row r="455" spans="1:16" ht="12.75" x14ac:dyDescent="0.2">
      <c r="A455" s="76" t="s">
        <v>873</v>
      </c>
      <c r="B455" s="45" t="s">
        <v>833</v>
      </c>
      <c r="C455" s="45" t="s">
        <v>874</v>
      </c>
      <c r="D455" s="46" t="s">
        <v>2162</v>
      </c>
      <c r="E455" s="51">
        <v>25340</v>
      </c>
      <c r="F455" s="54">
        <v>476003.5909345909</v>
      </c>
      <c r="G455" s="24">
        <f t="shared" si="30"/>
        <v>12061930994.282534</v>
      </c>
      <c r="H455" s="96">
        <v>431250558</v>
      </c>
      <c r="I455" s="100">
        <v>4541170511</v>
      </c>
      <c r="J455" s="92"/>
      <c r="K455" s="42">
        <v>55065136.961759694</v>
      </c>
      <c r="L455" s="43">
        <v>92636684.016550124</v>
      </c>
      <c r="M455" s="44">
        <f t="shared" si="28"/>
        <v>6941808104.3000002</v>
      </c>
      <c r="N455" s="35">
        <v>2093</v>
      </c>
      <c r="O455" s="33">
        <f t="shared" si="29"/>
        <v>996275515.8260988</v>
      </c>
      <c r="P455" s="36">
        <f t="shared" si="31"/>
        <v>249068878.9565247</v>
      </c>
    </row>
    <row r="456" spans="1:16" ht="12.75" x14ac:dyDescent="0.2">
      <c r="A456" s="76" t="s">
        <v>875</v>
      </c>
      <c r="B456" s="45" t="s">
        <v>833</v>
      </c>
      <c r="C456" s="45" t="s">
        <v>876</v>
      </c>
      <c r="D456" s="46" t="s">
        <v>2162</v>
      </c>
      <c r="E456" s="51">
        <v>31485</v>
      </c>
      <c r="F456" s="54">
        <v>491614.25127078965</v>
      </c>
      <c r="G456" s="24">
        <f t="shared" si="30"/>
        <v>15478474701.260813</v>
      </c>
      <c r="H456" s="96">
        <v>504801803</v>
      </c>
      <c r="I456" s="100">
        <v>5137054076</v>
      </c>
      <c r="J456" s="92"/>
      <c r="K456" s="42">
        <v>129905018</v>
      </c>
      <c r="L456" s="43">
        <v>280675326.05313849</v>
      </c>
      <c r="M456" s="44">
        <f t="shared" si="28"/>
        <v>9426038478.2099991</v>
      </c>
      <c r="N456" s="35">
        <v>1079</v>
      </c>
      <c r="O456" s="33">
        <f t="shared" si="29"/>
        <v>530451777.12118202</v>
      </c>
      <c r="P456" s="36">
        <f t="shared" si="31"/>
        <v>132612944.28029551</v>
      </c>
    </row>
    <row r="457" spans="1:16" ht="12.75" x14ac:dyDescent="0.2">
      <c r="A457" s="76" t="s">
        <v>877</v>
      </c>
      <c r="B457" s="45" t="s">
        <v>833</v>
      </c>
      <c r="C457" s="45" t="s">
        <v>167</v>
      </c>
      <c r="D457" s="46" t="s">
        <v>2162</v>
      </c>
      <c r="E457" s="51">
        <v>21082</v>
      </c>
      <c r="F457" s="54">
        <v>493944.28040587995</v>
      </c>
      <c r="G457" s="24">
        <f t="shared" si="30"/>
        <v>10413333319.516762</v>
      </c>
      <c r="H457" s="96">
        <v>312815108</v>
      </c>
      <c r="I457" s="100">
        <v>4137403668</v>
      </c>
      <c r="J457" s="92"/>
      <c r="K457" s="42">
        <v>95458774</v>
      </c>
      <c r="L457" s="43">
        <v>331832898.05748755</v>
      </c>
      <c r="M457" s="44">
        <f t="shared" si="28"/>
        <v>5535822871.46</v>
      </c>
      <c r="N457" s="35">
        <v>1887</v>
      </c>
      <c r="O457" s="33">
        <f t="shared" si="29"/>
        <v>932072857.1258955</v>
      </c>
      <c r="P457" s="36">
        <f t="shared" si="31"/>
        <v>233018214.28147388</v>
      </c>
    </row>
    <row r="458" spans="1:16" ht="12.75" x14ac:dyDescent="0.2">
      <c r="A458" s="76" t="s">
        <v>878</v>
      </c>
      <c r="B458" s="45" t="s">
        <v>833</v>
      </c>
      <c r="C458" s="45" t="s">
        <v>2156</v>
      </c>
      <c r="D458" s="46" t="s">
        <v>2162</v>
      </c>
      <c r="E458" s="51">
        <v>6004</v>
      </c>
      <c r="F458" s="54">
        <v>448613.21989830502</v>
      </c>
      <c r="G458" s="24">
        <f t="shared" si="30"/>
        <v>2693473772.2694235</v>
      </c>
      <c r="H458" s="96">
        <v>62281687</v>
      </c>
      <c r="I458" s="100">
        <v>1651146709</v>
      </c>
      <c r="J458" s="92"/>
      <c r="K458" s="42">
        <v>8506673.1732235271</v>
      </c>
      <c r="L458" s="43">
        <v>0</v>
      </c>
      <c r="M458" s="44">
        <f t="shared" si="28"/>
        <v>971538703.10000002</v>
      </c>
      <c r="N458" s="35">
        <v>1185</v>
      </c>
      <c r="O458" s="33">
        <f t="shared" si="29"/>
        <v>531606665.57949144</v>
      </c>
      <c r="P458" s="36">
        <f t="shared" si="31"/>
        <v>132901666.39487286</v>
      </c>
    </row>
    <row r="459" spans="1:16" ht="12.75" x14ac:dyDescent="0.2">
      <c r="A459" s="76" t="s">
        <v>879</v>
      </c>
      <c r="B459" s="45" t="s">
        <v>833</v>
      </c>
      <c r="C459" s="45" t="s">
        <v>880</v>
      </c>
      <c r="D459" s="46" t="s">
        <v>2162</v>
      </c>
      <c r="E459" s="51">
        <v>36342</v>
      </c>
      <c r="F459" s="54">
        <v>523293.29719258763</v>
      </c>
      <c r="G459" s="24">
        <f t="shared" si="30"/>
        <v>19017525006.573021</v>
      </c>
      <c r="H459" s="96">
        <v>583931236</v>
      </c>
      <c r="I459" s="100">
        <v>6567128672</v>
      </c>
      <c r="J459" s="92"/>
      <c r="K459" s="42">
        <v>93071535.031007707</v>
      </c>
      <c r="L459" s="43">
        <v>227443799.03614315</v>
      </c>
      <c r="M459" s="44">
        <f t="shared" si="28"/>
        <v>11545949764.51</v>
      </c>
      <c r="N459" s="35">
        <v>1118</v>
      </c>
      <c r="O459" s="33">
        <f t="shared" si="29"/>
        <v>585041906.26131296</v>
      </c>
      <c r="P459" s="36">
        <f t="shared" si="31"/>
        <v>146260476.56532824</v>
      </c>
    </row>
    <row r="460" spans="1:16" ht="12.75" x14ac:dyDescent="0.2">
      <c r="A460" s="76" t="s">
        <v>881</v>
      </c>
      <c r="B460" s="45" t="s">
        <v>833</v>
      </c>
      <c r="C460" s="45" t="s">
        <v>882</v>
      </c>
      <c r="D460" s="46" t="s">
        <v>2162</v>
      </c>
      <c r="E460" s="51">
        <v>86937</v>
      </c>
      <c r="F460" s="54">
        <v>461022.3461695697</v>
      </c>
      <c r="G460" s="24">
        <f t="shared" si="30"/>
        <v>40079899708.943878</v>
      </c>
      <c r="H460" s="96">
        <v>1370423472</v>
      </c>
      <c r="I460" s="100">
        <v>14526414165</v>
      </c>
      <c r="J460" s="92"/>
      <c r="K460" s="42">
        <v>199658661.40938419</v>
      </c>
      <c r="L460" s="43">
        <v>916688381.15329278</v>
      </c>
      <c r="M460" s="44">
        <f t="shared" si="28"/>
        <v>23066715029.380001</v>
      </c>
      <c r="N460" s="35">
        <v>5808</v>
      </c>
      <c r="O460" s="33">
        <f t="shared" si="29"/>
        <v>2677617786.5528607</v>
      </c>
      <c r="P460" s="36">
        <f t="shared" si="31"/>
        <v>669404446.63821518</v>
      </c>
    </row>
    <row r="461" spans="1:16" ht="12.75" x14ac:dyDescent="0.2">
      <c r="A461" s="76" t="s">
        <v>883</v>
      </c>
      <c r="B461" s="45" t="s">
        <v>833</v>
      </c>
      <c r="C461" s="45" t="s">
        <v>884</v>
      </c>
      <c r="D461" s="46" t="s">
        <v>2162</v>
      </c>
      <c r="E461" s="51">
        <v>37310</v>
      </c>
      <c r="F461" s="54">
        <v>456125.00423378602</v>
      </c>
      <c r="G461" s="24">
        <f t="shared" si="30"/>
        <v>17018023907.962557</v>
      </c>
      <c r="H461" s="96">
        <v>570511246</v>
      </c>
      <c r="I461" s="100">
        <v>12596973975</v>
      </c>
      <c r="J461" s="92"/>
      <c r="K461" s="42">
        <v>72527828.284501031</v>
      </c>
      <c r="L461" s="43">
        <v>0</v>
      </c>
      <c r="M461" s="44">
        <f t="shared" si="28"/>
        <v>3778010858.6799998</v>
      </c>
      <c r="N461" s="35">
        <v>2793</v>
      </c>
      <c r="O461" s="33">
        <f t="shared" si="29"/>
        <v>1273957136.8249643</v>
      </c>
      <c r="P461" s="36">
        <f t="shared" si="31"/>
        <v>318489284.20624107</v>
      </c>
    </row>
    <row r="462" spans="1:16" ht="12.75" x14ac:dyDescent="0.2">
      <c r="A462" s="76" t="s">
        <v>885</v>
      </c>
      <c r="B462" s="45" t="s">
        <v>833</v>
      </c>
      <c r="C462" s="45" t="s">
        <v>886</v>
      </c>
      <c r="D462" s="46" t="s">
        <v>2162</v>
      </c>
      <c r="E462" s="51">
        <v>31085</v>
      </c>
      <c r="F462" s="54">
        <v>474786.38004764752</v>
      </c>
      <c r="G462" s="24">
        <f t="shared" si="30"/>
        <v>14758734623.781122</v>
      </c>
      <c r="H462" s="96">
        <v>527260074</v>
      </c>
      <c r="I462" s="100">
        <v>6076955265</v>
      </c>
      <c r="J462" s="92"/>
      <c r="K462" s="42">
        <v>68426654.885833338</v>
      </c>
      <c r="L462" s="43">
        <v>416865078.07447553</v>
      </c>
      <c r="M462" s="44">
        <f t="shared" si="28"/>
        <v>7669227551.8199997</v>
      </c>
      <c r="N462" s="35">
        <v>1728</v>
      </c>
      <c r="O462" s="33">
        <f t="shared" si="29"/>
        <v>820430864.72233486</v>
      </c>
      <c r="P462" s="36">
        <f t="shared" si="31"/>
        <v>205107716.18058372</v>
      </c>
    </row>
    <row r="463" spans="1:16" ht="12.75" x14ac:dyDescent="0.2">
      <c r="A463" s="76" t="s">
        <v>887</v>
      </c>
      <c r="B463" s="45" t="s">
        <v>888</v>
      </c>
      <c r="C463" s="45" t="s">
        <v>889</v>
      </c>
      <c r="D463" s="46" t="s">
        <v>2162</v>
      </c>
      <c r="E463" s="51">
        <v>6820</v>
      </c>
      <c r="F463" s="54">
        <v>656711.89044528978</v>
      </c>
      <c r="G463" s="24">
        <f t="shared" si="30"/>
        <v>4478775092.8368759</v>
      </c>
      <c r="H463" s="96">
        <v>111256565</v>
      </c>
      <c r="I463" s="100">
        <v>1161203107</v>
      </c>
      <c r="J463" s="92"/>
      <c r="K463" s="42">
        <v>20819403.253545932</v>
      </c>
      <c r="L463" s="43">
        <v>678216633.95601761</v>
      </c>
      <c r="M463" s="44">
        <f t="shared" si="28"/>
        <v>2507279383.6300001</v>
      </c>
      <c r="N463" s="35">
        <v>182</v>
      </c>
      <c r="O463" s="33">
        <f t="shared" si="29"/>
        <v>119521564.06104274</v>
      </c>
      <c r="P463" s="36">
        <f t="shared" si="31"/>
        <v>29880391.015260685</v>
      </c>
    </row>
    <row r="464" spans="1:16" ht="12.75" x14ac:dyDescent="0.2">
      <c r="A464" s="76" t="s">
        <v>890</v>
      </c>
      <c r="B464" s="45" t="s">
        <v>888</v>
      </c>
      <c r="C464" s="45" t="s">
        <v>891</v>
      </c>
      <c r="D464" s="46" t="s">
        <v>2162</v>
      </c>
      <c r="E464" s="51">
        <v>3055</v>
      </c>
      <c r="F464" s="54">
        <v>574746.84483775822</v>
      </c>
      <c r="G464" s="24">
        <f t="shared" si="30"/>
        <v>1755851610.9793513</v>
      </c>
      <c r="H464" s="96">
        <v>48732348</v>
      </c>
      <c r="I464" s="100">
        <v>477304344</v>
      </c>
      <c r="J464" s="92"/>
      <c r="K464" s="42">
        <v>9167998</v>
      </c>
      <c r="L464" s="43">
        <v>277768227.07100302</v>
      </c>
      <c r="M464" s="44">
        <f t="shared" si="28"/>
        <v>942878693.90999997</v>
      </c>
      <c r="N464" s="35">
        <v>98</v>
      </c>
      <c r="O464" s="33">
        <f t="shared" si="29"/>
        <v>56325190.794100307</v>
      </c>
      <c r="P464" s="36">
        <f t="shared" si="31"/>
        <v>14081297.698525077</v>
      </c>
    </row>
    <row r="465" spans="1:16" ht="12.75" x14ac:dyDescent="0.2">
      <c r="A465" s="76" t="s">
        <v>892</v>
      </c>
      <c r="B465" s="45" t="s">
        <v>888</v>
      </c>
      <c r="C465" s="45" t="s">
        <v>893</v>
      </c>
      <c r="D465" s="46" t="s">
        <v>2162</v>
      </c>
      <c r="E465" s="51">
        <v>6931</v>
      </c>
      <c r="F465" s="54">
        <v>550501.77891540132</v>
      </c>
      <c r="G465" s="24">
        <f t="shared" si="30"/>
        <v>3815527829.6626463</v>
      </c>
      <c r="H465" s="96">
        <v>87423957</v>
      </c>
      <c r="I465" s="100">
        <v>648279035</v>
      </c>
      <c r="J465" s="92">
        <f>VLOOKUP(A465,'CCF-2013-ESTIMADO'!$A$6:$R$227,18,FALSE)</f>
        <v>707552623.00540006</v>
      </c>
      <c r="K465" s="42">
        <v>11381666.339146502</v>
      </c>
      <c r="L465" s="43">
        <v>580015823.51109111</v>
      </c>
      <c r="M465" s="44">
        <f t="shared" si="28"/>
        <v>1780874724.8099999</v>
      </c>
      <c r="N465" s="35">
        <v>203</v>
      </c>
      <c r="O465" s="33">
        <f t="shared" si="29"/>
        <v>111751861.11982647</v>
      </c>
      <c r="P465" s="36">
        <f t="shared" si="31"/>
        <v>27937965.279956616</v>
      </c>
    </row>
    <row r="466" spans="1:16" ht="12.75" x14ac:dyDescent="0.2">
      <c r="A466" s="76" t="s">
        <v>894</v>
      </c>
      <c r="B466" s="45" t="s">
        <v>888</v>
      </c>
      <c r="C466" s="45" t="s">
        <v>895</v>
      </c>
      <c r="D466" s="46" t="s">
        <v>2162</v>
      </c>
      <c r="E466" s="51">
        <v>8276</v>
      </c>
      <c r="F466" s="54">
        <v>617341.80986470915</v>
      </c>
      <c r="G466" s="24">
        <f t="shared" si="30"/>
        <v>5109120818.4403334</v>
      </c>
      <c r="H466" s="96">
        <v>117481500</v>
      </c>
      <c r="I466" s="100">
        <v>1091802090</v>
      </c>
      <c r="J466" s="92">
        <f>VLOOKUP(A466,'CCF-2013-ESTIMADO'!$A$6:$R$227,18,FALSE)</f>
        <v>579880119.86611009</v>
      </c>
      <c r="K466" s="42">
        <v>19301988</v>
      </c>
      <c r="L466" s="43">
        <v>668093113.46202219</v>
      </c>
      <c r="M466" s="44">
        <f t="shared" si="28"/>
        <v>2632562007.1100001</v>
      </c>
      <c r="N466" s="35">
        <v>193</v>
      </c>
      <c r="O466" s="33">
        <f t="shared" si="29"/>
        <v>119146969.30388887</v>
      </c>
      <c r="P466" s="36">
        <f t="shared" si="31"/>
        <v>29786742.325972218</v>
      </c>
    </row>
    <row r="467" spans="1:16" ht="12.75" x14ac:dyDescent="0.2">
      <c r="A467" s="76" t="s">
        <v>896</v>
      </c>
      <c r="B467" s="45" t="s">
        <v>888</v>
      </c>
      <c r="C467" s="45" t="s">
        <v>897</v>
      </c>
      <c r="D467" s="46" t="s">
        <v>2162</v>
      </c>
      <c r="E467" s="51">
        <v>6995</v>
      </c>
      <c r="F467" s="54">
        <v>599136.13194484345</v>
      </c>
      <c r="G467" s="24">
        <f t="shared" si="30"/>
        <v>4190957242.9541798</v>
      </c>
      <c r="H467" s="96">
        <v>82185310</v>
      </c>
      <c r="I467" s="100">
        <v>660228879</v>
      </c>
      <c r="J467" s="92">
        <f>VLOOKUP(A467,'CCF-2013-ESTIMADO'!$A$6:$R$227,18,FALSE)</f>
        <v>766454886.91407001</v>
      </c>
      <c r="K467" s="42">
        <v>21801543.197420046</v>
      </c>
      <c r="L467" s="43">
        <v>393726164.14509094</v>
      </c>
      <c r="M467" s="44">
        <f t="shared" si="28"/>
        <v>2266560459.6999998</v>
      </c>
      <c r="N467" s="35">
        <v>178</v>
      </c>
      <c r="O467" s="33">
        <f t="shared" si="29"/>
        <v>106646231.48618214</v>
      </c>
      <c r="P467" s="36">
        <f t="shared" si="31"/>
        <v>26661557.871545535</v>
      </c>
    </row>
    <row r="468" spans="1:16" ht="12.75" x14ac:dyDescent="0.2">
      <c r="A468" s="76" t="s">
        <v>898</v>
      </c>
      <c r="B468" s="45" t="s">
        <v>888</v>
      </c>
      <c r="C468" s="45" t="s">
        <v>899</v>
      </c>
      <c r="D468" s="46" t="s">
        <v>2162</v>
      </c>
      <c r="E468" s="51">
        <v>1050</v>
      </c>
      <c r="F468" s="54">
        <v>550169.86231343285</v>
      </c>
      <c r="G468" s="24">
        <f t="shared" si="30"/>
        <v>577678355.42910445</v>
      </c>
      <c r="H468" s="96">
        <v>25336293</v>
      </c>
      <c r="I468" s="100">
        <v>292081763</v>
      </c>
      <c r="J468" s="92"/>
      <c r="K468" s="42">
        <v>3311309.6782637984</v>
      </c>
      <c r="L468" s="43">
        <v>183078806.23112512</v>
      </c>
      <c r="M468" s="44">
        <f t="shared" si="28"/>
        <v>73870183.519999996</v>
      </c>
      <c r="N468" s="35">
        <v>72</v>
      </c>
      <c r="O468" s="33">
        <f t="shared" si="29"/>
        <v>39612230.086567163</v>
      </c>
      <c r="P468" s="36">
        <f t="shared" si="31"/>
        <v>9903057.5216417909</v>
      </c>
    </row>
    <row r="469" spans="1:16" ht="12.75" x14ac:dyDescent="0.2">
      <c r="A469" s="76" t="s">
        <v>900</v>
      </c>
      <c r="B469" s="45" t="s">
        <v>888</v>
      </c>
      <c r="C469" s="45" t="s">
        <v>901</v>
      </c>
      <c r="D469" s="46" t="s">
        <v>2162</v>
      </c>
      <c r="E469" s="51">
        <v>1541</v>
      </c>
      <c r="F469" s="54">
        <v>666061.60650829796</v>
      </c>
      <c r="G469" s="24">
        <f t="shared" si="30"/>
        <v>1026400935.6292871</v>
      </c>
      <c r="H469" s="96">
        <v>26193233</v>
      </c>
      <c r="I469" s="100">
        <v>297597076</v>
      </c>
      <c r="J469" s="92"/>
      <c r="K469" s="42">
        <v>5779689</v>
      </c>
      <c r="L469" s="43">
        <v>207176238.7634097</v>
      </c>
      <c r="M469" s="44">
        <f t="shared" si="28"/>
        <v>489654698.87</v>
      </c>
      <c r="N469" s="35">
        <v>82</v>
      </c>
      <c r="O469" s="33">
        <f t="shared" si="29"/>
        <v>54617051.733680435</v>
      </c>
      <c r="P469" s="36">
        <f t="shared" si="31"/>
        <v>13654262.933420109</v>
      </c>
    </row>
    <row r="470" spans="1:16" ht="12.75" x14ac:dyDescent="0.2">
      <c r="A470" s="76" t="s">
        <v>902</v>
      </c>
      <c r="B470" s="45" t="s">
        <v>888</v>
      </c>
      <c r="C470" s="45" t="s">
        <v>903</v>
      </c>
      <c r="D470" s="46" t="s">
        <v>2162</v>
      </c>
      <c r="E470" s="51">
        <v>2555</v>
      </c>
      <c r="F470" s="54">
        <v>548306.24345757335</v>
      </c>
      <c r="G470" s="24">
        <f t="shared" si="30"/>
        <v>1400922452.0340998</v>
      </c>
      <c r="H470" s="96">
        <v>36233972</v>
      </c>
      <c r="I470" s="100">
        <v>231872934</v>
      </c>
      <c r="J470" s="92">
        <f>VLOOKUP(A470,'CCF-2013-ESTIMADO'!$A$6:$R$227,18,FALSE)</f>
        <v>263744904.7599</v>
      </c>
      <c r="K470" s="42">
        <v>4861953.1569194943</v>
      </c>
      <c r="L470" s="43">
        <v>270763873.50157517</v>
      </c>
      <c r="M470" s="44">
        <f t="shared" si="28"/>
        <v>593444814.62</v>
      </c>
      <c r="N470" s="35">
        <v>94</v>
      </c>
      <c r="O470" s="33">
        <f t="shared" si="29"/>
        <v>51540786.885011896</v>
      </c>
      <c r="P470" s="36">
        <f t="shared" si="31"/>
        <v>12885196.721252974</v>
      </c>
    </row>
    <row r="471" spans="1:16" ht="12.75" x14ac:dyDescent="0.2">
      <c r="A471" s="76" t="s">
        <v>904</v>
      </c>
      <c r="B471" s="45" t="s">
        <v>888</v>
      </c>
      <c r="C471" s="45" t="s">
        <v>905</v>
      </c>
      <c r="D471" s="46" t="s">
        <v>2162</v>
      </c>
      <c r="E471" s="51">
        <v>4064</v>
      </c>
      <c r="F471" s="54">
        <v>500953.03129855718</v>
      </c>
      <c r="G471" s="24">
        <f t="shared" si="30"/>
        <v>2035873119.1973364</v>
      </c>
      <c r="H471" s="96">
        <v>56913691</v>
      </c>
      <c r="I471" s="100">
        <v>618404425</v>
      </c>
      <c r="J471" s="92">
        <f>VLOOKUP(A471,'CCF-2013-ESTIMADO'!$A$6:$R$227,18,FALSE)</f>
        <v>248602714.40744001</v>
      </c>
      <c r="K471" s="42">
        <v>7230064.9964519218</v>
      </c>
      <c r="L471" s="43">
        <v>337619886.43112487</v>
      </c>
      <c r="M471" s="44">
        <f t="shared" si="28"/>
        <v>767102337.36000001</v>
      </c>
      <c r="N471" s="35">
        <v>105</v>
      </c>
      <c r="O471" s="33">
        <f t="shared" si="29"/>
        <v>52600068.286348507</v>
      </c>
      <c r="P471" s="36">
        <f t="shared" si="31"/>
        <v>13150017.071587127</v>
      </c>
    </row>
    <row r="472" spans="1:16" ht="12.75" x14ac:dyDescent="0.2">
      <c r="A472" s="76" t="s">
        <v>906</v>
      </c>
      <c r="B472" s="45" t="s">
        <v>888</v>
      </c>
      <c r="C472" s="45" t="s">
        <v>907</v>
      </c>
      <c r="D472" s="46" t="s">
        <v>2162</v>
      </c>
      <c r="E472" s="51">
        <v>5822</v>
      </c>
      <c r="F472" s="54">
        <v>591102.53686109453</v>
      </c>
      <c r="G472" s="24">
        <f t="shared" si="30"/>
        <v>3441398969.6052923</v>
      </c>
      <c r="H472" s="96">
        <v>79452806</v>
      </c>
      <c r="I472" s="100">
        <v>643453136</v>
      </c>
      <c r="J472" s="92">
        <f>VLOOKUP(A472,'CCF-2013-ESTIMADO'!$A$6:$R$227,18,FALSE)</f>
        <v>556304348.07430005</v>
      </c>
      <c r="K472" s="42">
        <v>13942391</v>
      </c>
      <c r="L472" s="43">
        <v>321129182.47887278</v>
      </c>
      <c r="M472" s="44">
        <f t="shared" si="28"/>
        <v>1827117106.05</v>
      </c>
      <c r="N472" s="35">
        <v>231</v>
      </c>
      <c r="O472" s="33">
        <f t="shared" si="29"/>
        <v>136544686.01491284</v>
      </c>
      <c r="P472" s="36">
        <f t="shared" si="31"/>
        <v>34136171.503728211</v>
      </c>
    </row>
    <row r="473" spans="1:16" ht="12.75" x14ac:dyDescent="0.2">
      <c r="A473" s="76" t="s">
        <v>908</v>
      </c>
      <c r="B473" s="45" t="s">
        <v>888</v>
      </c>
      <c r="C473" s="45" t="s">
        <v>909</v>
      </c>
      <c r="D473" s="46" t="s">
        <v>2162</v>
      </c>
      <c r="E473" s="51">
        <v>10814</v>
      </c>
      <c r="F473" s="54">
        <v>512120.81706538331</v>
      </c>
      <c r="G473" s="24">
        <f t="shared" si="30"/>
        <v>5538074515.7450552</v>
      </c>
      <c r="H473" s="96">
        <v>162204019</v>
      </c>
      <c r="I473" s="100">
        <v>1958855191</v>
      </c>
      <c r="J473" s="92">
        <f>VLOOKUP(A473,'CCF-2013-ESTIMADO'!$A$6:$R$227,18,FALSE)</f>
        <v>87125468.443200007</v>
      </c>
      <c r="K473" s="42">
        <v>147789080.61020964</v>
      </c>
      <c r="L473" s="43">
        <v>1119347154.4040387</v>
      </c>
      <c r="M473" s="44">
        <f t="shared" si="28"/>
        <v>2062753602.29</v>
      </c>
      <c r="N473" s="35">
        <v>490</v>
      </c>
      <c r="O473" s="33">
        <f t="shared" si="29"/>
        <v>250939200.36203781</v>
      </c>
      <c r="P473" s="36">
        <f t="shared" si="31"/>
        <v>62734800.090509452</v>
      </c>
    </row>
    <row r="474" spans="1:16" ht="12.75" x14ac:dyDescent="0.2">
      <c r="A474" s="76" t="s">
        <v>910</v>
      </c>
      <c r="B474" s="45" t="s">
        <v>888</v>
      </c>
      <c r="C474" s="45" t="s">
        <v>911</v>
      </c>
      <c r="D474" s="46" t="s">
        <v>2162</v>
      </c>
      <c r="E474" s="51">
        <v>10962</v>
      </c>
      <c r="F474" s="54">
        <v>601438.86975030694</v>
      </c>
      <c r="G474" s="24">
        <f t="shared" si="30"/>
        <v>6592972890.2028646</v>
      </c>
      <c r="H474" s="96">
        <v>184516774</v>
      </c>
      <c r="I474" s="100">
        <v>1970805035</v>
      </c>
      <c r="J474" s="92"/>
      <c r="K474" s="42">
        <v>39238308.770653069</v>
      </c>
      <c r="L474" s="43">
        <v>1025420193.3489866</v>
      </c>
      <c r="M474" s="44">
        <f t="shared" si="28"/>
        <v>3372992579.0799999</v>
      </c>
      <c r="N474" s="35">
        <v>338</v>
      </c>
      <c r="O474" s="33">
        <f t="shared" si="29"/>
        <v>203286337.97560376</v>
      </c>
      <c r="P474" s="36">
        <f t="shared" si="31"/>
        <v>50821584.49390094</v>
      </c>
    </row>
    <row r="475" spans="1:16" ht="12.75" x14ac:dyDescent="0.2">
      <c r="A475" s="77" t="s">
        <v>912</v>
      </c>
      <c r="B475" s="47" t="s">
        <v>888</v>
      </c>
      <c r="C475" s="47" t="s">
        <v>913</v>
      </c>
      <c r="D475" s="46" t="s">
        <v>2162</v>
      </c>
      <c r="E475" s="51">
        <v>12241</v>
      </c>
      <c r="F475" s="54">
        <v>569849.60595541657</v>
      </c>
      <c r="G475" s="24">
        <f t="shared" si="30"/>
        <v>6975529026.5002546</v>
      </c>
      <c r="H475" s="96">
        <v>181881282</v>
      </c>
      <c r="I475" s="100">
        <v>1306899281</v>
      </c>
      <c r="J475" s="92">
        <f>VLOOKUP(A475,'CCF-2013-ESTIMADO'!$A$6:$R$227,18,FALSE)</f>
        <v>1408064736.0077531</v>
      </c>
      <c r="K475" s="42">
        <v>62611198.443363681</v>
      </c>
      <c r="L475" s="43">
        <v>1077985743.8228886</v>
      </c>
      <c r="M475" s="44">
        <f t="shared" si="28"/>
        <v>2938086785.23</v>
      </c>
      <c r="N475" s="35">
        <v>239</v>
      </c>
      <c r="O475" s="33">
        <f t="shared" si="29"/>
        <v>136194055.82334456</v>
      </c>
      <c r="P475" s="36">
        <f t="shared" si="31"/>
        <v>34048513.95583614</v>
      </c>
    </row>
    <row r="476" spans="1:16" ht="12.75" x14ac:dyDescent="0.2">
      <c r="A476" s="76" t="s">
        <v>914</v>
      </c>
      <c r="B476" s="45" t="s">
        <v>888</v>
      </c>
      <c r="C476" s="45" t="s">
        <v>915</v>
      </c>
      <c r="D476" s="46" t="s">
        <v>2162</v>
      </c>
      <c r="E476" s="51">
        <v>6481</v>
      </c>
      <c r="F476" s="54">
        <v>554164.22519137082</v>
      </c>
      <c r="G476" s="24">
        <f t="shared" si="30"/>
        <v>3591538343.4652743</v>
      </c>
      <c r="H476" s="96">
        <v>79274951</v>
      </c>
      <c r="I476" s="100">
        <v>566008955</v>
      </c>
      <c r="J476" s="92">
        <f>VLOOKUP(A476,'CCF-2013-ESTIMADO'!$A$6:$R$227,18,FALSE)</f>
        <v>1048475173.81365</v>
      </c>
      <c r="K476" s="42">
        <v>10127178.356711969</v>
      </c>
      <c r="L476" s="43">
        <v>180295073.51391572</v>
      </c>
      <c r="M476" s="44">
        <f t="shared" si="28"/>
        <v>1707357011.78</v>
      </c>
      <c r="N476" s="35">
        <v>68</v>
      </c>
      <c r="O476" s="33">
        <f t="shared" si="29"/>
        <v>37683167.313013218</v>
      </c>
      <c r="P476" s="36">
        <f t="shared" si="31"/>
        <v>9420791.8282533046</v>
      </c>
    </row>
    <row r="477" spans="1:16" ht="12.75" x14ac:dyDescent="0.2">
      <c r="A477" s="76" t="s">
        <v>916</v>
      </c>
      <c r="B477" s="45" t="s">
        <v>888</v>
      </c>
      <c r="C477" s="45" t="s">
        <v>917</v>
      </c>
      <c r="D477" s="46" t="s">
        <v>2162</v>
      </c>
      <c r="E477" s="51">
        <v>3036</v>
      </c>
      <c r="F477" s="54">
        <v>647554.81684280047</v>
      </c>
      <c r="G477" s="24">
        <f t="shared" si="30"/>
        <v>1965976423.9347422</v>
      </c>
      <c r="H477" s="96">
        <v>51416346</v>
      </c>
      <c r="I477" s="100">
        <v>521656650</v>
      </c>
      <c r="J477" s="92"/>
      <c r="K477" s="42">
        <v>6567611.1456799842</v>
      </c>
      <c r="L477" s="43">
        <v>266052376.07767504</v>
      </c>
      <c r="M477" s="44">
        <f t="shared" si="28"/>
        <v>1120283440.71</v>
      </c>
      <c r="N477" s="35">
        <v>52</v>
      </c>
      <c r="O477" s="33">
        <f t="shared" si="29"/>
        <v>33672850.475825623</v>
      </c>
      <c r="P477" s="36">
        <f t="shared" si="31"/>
        <v>8418212.6189564057</v>
      </c>
    </row>
    <row r="478" spans="1:16" ht="12.75" x14ac:dyDescent="0.2">
      <c r="A478" s="76" t="s">
        <v>918</v>
      </c>
      <c r="B478" s="45" t="s">
        <v>888</v>
      </c>
      <c r="C478" s="45" t="s">
        <v>919</v>
      </c>
      <c r="D478" s="46" t="s">
        <v>2162</v>
      </c>
      <c r="E478" s="51">
        <v>15835</v>
      </c>
      <c r="F478" s="54">
        <v>532461.94223328866</v>
      </c>
      <c r="G478" s="24">
        <f t="shared" si="30"/>
        <v>8431534855.2641258</v>
      </c>
      <c r="H478" s="96">
        <v>260153775</v>
      </c>
      <c r="I478" s="100">
        <v>2253464806</v>
      </c>
      <c r="J478" s="92">
        <f>VLOOKUP(A478,'CCF-2013-ESTIMADO'!$A$6:$R$227,18,FALSE)</f>
        <v>139342079.16</v>
      </c>
      <c r="K478" s="42">
        <v>764035098.73593414</v>
      </c>
      <c r="L478" s="43">
        <v>1505850430.448652</v>
      </c>
      <c r="M478" s="44">
        <f t="shared" si="28"/>
        <v>3508688665.9200001</v>
      </c>
      <c r="N478" s="35">
        <v>1127</v>
      </c>
      <c r="O478" s="33">
        <f t="shared" si="29"/>
        <v>600084608.89691627</v>
      </c>
      <c r="P478" s="36">
        <f t="shared" si="31"/>
        <v>150021152.22422907</v>
      </c>
    </row>
    <row r="479" spans="1:16" ht="12.75" x14ac:dyDescent="0.2">
      <c r="A479" s="76" t="s">
        <v>920</v>
      </c>
      <c r="B479" s="45" t="s">
        <v>888</v>
      </c>
      <c r="C479" s="45" t="s">
        <v>921</v>
      </c>
      <c r="D479" s="46" t="s">
        <v>2162</v>
      </c>
      <c r="E479" s="51">
        <v>6401</v>
      </c>
      <c r="F479" s="54">
        <v>578417.7807746589</v>
      </c>
      <c r="G479" s="24">
        <f t="shared" si="30"/>
        <v>3702452214.7385917</v>
      </c>
      <c r="H479" s="96">
        <v>80519938</v>
      </c>
      <c r="I479" s="100">
        <v>468341961</v>
      </c>
      <c r="J479" s="92">
        <f>VLOOKUP(A479,'CCF-2013-ESTIMADO'!$A$6:$R$227,18,FALSE)</f>
        <v>1002280237.2082</v>
      </c>
      <c r="K479" s="42">
        <v>10074806.490635987</v>
      </c>
      <c r="L479" s="43">
        <v>212209665.51985607</v>
      </c>
      <c r="M479" s="44">
        <f t="shared" si="28"/>
        <v>1929025606.52</v>
      </c>
      <c r="N479" s="35">
        <v>76</v>
      </c>
      <c r="O479" s="33">
        <f t="shared" si="29"/>
        <v>43959751.338874079</v>
      </c>
      <c r="P479" s="36">
        <f t="shared" si="31"/>
        <v>10989937.83471852</v>
      </c>
    </row>
    <row r="480" spans="1:16" ht="12.75" x14ac:dyDescent="0.2">
      <c r="A480" s="76" t="s">
        <v>922</v>
      </c>
      <c r="B480" s="45" t="s">
        <v>888</v>
      </c>
      <c r="C480" s="45" t="s">
        <v>923</v>
      </c>
      <c r="D480" s="46" t="s">
        <v>2162</v>
      </c>
      <c r="E480" s="51">
        <v>7660</v>
      </c>
      <c r="F480" s="54">
        <v>569976.14796139451</v>
      </c>
      <c r="G480" s="24">
        <f t="shared" si="30"/>
        <v>4366017293.3842821</v>
      </c>
      <c r="H480" s="96">
        <v>98806695</v>
      </c>
      <c r="I480" s="100">
        <v>393885241</v>
      </c>
      <c r="J480" s="92">
        <f>VLOOKUP(A480,'CCF-2013-ESTIMADO'!$A$6:$R$227,18,FALSE)</f>
        <v>1066615189.0932502</v>
      </c>
      <c r="K480" s="42">
        <v>40850494.552614018</v>
      </c>
      <c r="L480" s="43">
        <v>281975244.76306522</v>
      </c>
      <c r="M480" s="44">
        <f t="shared" si="28"/>
        <v>2483884428.98</v>
      </c>
      <c r="N480" s="35">
        <v>114</v>
      </c>
      <c r="O480" s="33">
        <f t="shared" si="29"/>
        <v>64977280.867598973</v>
      </c>
      <c r="P480" s="36">
        <f t="shared" si="31"/>
        <v>16244320.216899743</v>
      </c>
    </row>
    <row r="481" spans="1:16" ht="12.75" x14ac:dyDescent="0.2">
      <c r="A481" s="77" t="s">
        <v>924</v>
      </c>
      <c r="B481" s="47" t="s">
        <v>888</v>
      </c>
      <c r="C481" s="47" t="s">
        <v>925</v>
      </c>
      <c r="D481" s="46" t="s">
        <v>2162</v>
      </c>
      <c r="E481" s="51">
        <v>12056</v>
      </c>
      <c r="F481" s="54">
        <v>503467.07820057636</v>
      </c>
      <c r="G481" s="24">
        <f t="shared" si="30"/>
        <v>6069799094.786149</v>
      </c>
      <c r="H481" s="96">
        <v>156124603</v>
      </c>
      <c r="I481" s="100">
        <v>1212679358</v>
      </c>
      <c r="J481" s="92">
        <f>VLOOKUP(A481,'CCF-2013-ESTIMADO'!$A$6:$R$227,18,FALSE)</f>
        <v>1901555207.8457379</v>
      </c>
      <c r="K481" s="42">
        <v>91204977.239999995</v>
      </c>
      <c r="L481" s="43">
        <v>658699102.8460989</v>
      </c>
      <c r="M481" s="44">
        <f t="shared" si="28"/>
        <v>2049535845.8499999</v>
      </c>
      <c r="N481" s="35">
        <v>274</v>
      </c>
      <c r="O481" s="33">
        <f t="shared" si="29"/>
        <v>137949979.42695794</v>
      </c>
      <c r="P481" s="36">
        <f t="shared" si="31"/>
        <v>34487494.856739484</v>
      </c>
    </row>
    <row r="482" spans="1:16" s="10" customFormat="1" ht="12.75" x14ac:dyDescent="0.2">
      <c r="A482" s="77" t="s">
        <v>926</v>
      </c>
      <c r="B482" s="47" t="s">
        <v>888</v>
      </c>
      <c r="C482" s="47" t="s">
        <v>927</v>
      </c>
      <c r="D482" s="46" t="s">
        <v>2162</v>
      </c>
      <c r="E482" s="51">
        <v>5590</v>
      </c>
      <c r="F482" s="54">
        <v>556610.66914069536</v>
      </c>
      <c r="G482" s="24">
        <f t="shared" si="30"/>
        <v>3111453640.4964871</v>
      </c>
      <c r="H482" s="96">
        <v>77480229</v>
      </c>
      <c r="I482" s="100">
        <v>189359066</v>
      </c>
      <c r="J482" s="92">
        <f>VLOOKUP(A482,'CCF-2013-ESTIMADO'!$A$6:$R$227,18,FALSE)</f>
        <v>815513413.43699694</v>
      </c>
      <c r="K482" s="42">
        <v>10172408.227529425</v>
      </c>
      <c r="L482" s="43">
        <v>263335987.86921719</v>
      </c>
      <c r="M482" s="44">
        <f t="shared" si="28"/>
        <v>1755592535.96</v>
      </c>
      <c r="N482" s="35">
        <v>199</v>
      </c>
      <c r="O482" s="33">
        <f t="shared" si="29"/>
        <v>110765523.15899837</v>
      </c>
      <c r="P482" s="37">
        <f t="shared" si="31"/>
        <v>27691380.789749593</v>
      </c>
    </row>
    <row r="483" spans="1:16" ht="12.75" x14ac:dyDescent="0.2">
      <c r="A483" s="76" t="s">
        <v>928</v>
      </c>
      <c r="B483" s="45" t="s">
        <v>888</v>
      </c>
      <c r="C483" s="45" t="s">
        <v>929</v>
      </c>
      <c r="D483" s="46" t="s">
        <v>2162</v>
      </c>
      <c r="E483" s="51">
        <v>6413</v>
      </c>
      <c r="F483" s="54">
        <v>497913.2467249941</v>
      </c>
      <c r="G483" s="24">
        <f t="shared" si="30"/>
        <v>3193117651.2473869</v>
      </c>
      <c r="H483" s="96">
        <v>98677346</v>
      </c>
      <c r="I483" s="100">
        <v>951391423</v>
      </c>
      <c r="J483" s="92"/>
      <c r="K483" s="42">
        <v>116359087.788431</v>
      </c>
      <c r="L483" s="43">
        <v>326509285.62809485</v>
      </c>
      <c r="M483" s="44">
        <f t="shared" si="28"/>
        <v>1700180508.8299999</v>
      </c>
      <c r="N483" s="35">
        <v>191</v>
      </c>
      <c r="O483" s="33">
        <f t="shared" si="29"/>
        <v>95101430.12447387</v>
      </c>
      <c r="P483" s="36">
        <f t="shared" si="31"/>
        <v>23775357.531118467</v>
      </c>
    </row>
    <row r="484" spans="1:16" ht="12.75" x14ac:dyDescent="0.2">
      <c r="A484" s="76" t="s">
        <v>930</v>
      </c>
      <c r="B484" s="45" t="s">
        <v>888</v>
      </c>
      <c r="C484" s="45" t="s">
        <v>931</v>
      </c>
      <c r="D484" s="46" t="s">
        <v>2162</v>
      </c>
      <c r="E484" s="51">
        <v>2735</v>
      </c>
      <c r="F484" s="54">
        <v>574495.13896080223</v>
      </c>
      <c r="G484" s="24">
        <f t="shared" si="30"/>
        <v>1571244205.0577941</v>
      </c>
      <c r="H484" s="96">
        <v>41779824</v>
      </c>
      <c r="I484" s="100">
        <v>425138679</v>
      </c>
      <c r="J484" s="92">
        <f>VLOOKUP(A484,'CCF-2013-ESTIMADO'!$A$6:$R$227,18,FALSE)</f>
        <v>58670349.120000005</v>
      </c>
      <c r="K484" s="42">
        <v>5550390.1875650575</v>
      </c>
      <c r="L484" s="43">
        <v>313067596.55423874</v>
      </c>
      <c r="M484" s="44">
        <f t="shared" si="28"/>
        <v>727037366.20000005</v>
      </c>
      <c r="N484" s="35">
        <v>119</v>
      </c>
      <c r="O484" s="33">
        <f t="shared" si="29"/>
        <v>68364921.536335468</v>
      </c>
      <c r="P484" s="36">
        <f t="shared" si="31"/>
        <v>17091230.384083867</v>
      </c>
    </row>
    <row r="485" spans="1:16" ht="12.75" x14ac:dyDescent="0.2">
      <c r="A485" s="77" t="s">
        <v>932</v>
      </c>
      <c r="B485" s="47" t="s">
        <v>888</v>
      </c>
      <c r="C485" s="47" t="s">
        <v>933</v>
      </c>
      <c r="D485" s="46" t="s">
        <v>2162</v>
      </c>
      <c r="E485" s="51">
        <v>11967</v>
      </c>
      <c r="F485" s="54">
        <v>595046.51261662599</v>
      </c>
      <c r="G485" s="24">
        <f t="shared" si="30"/>
        <v>7120921616.4831629</v>
      </c>
      <c r="H485" s="96">
        <v>162947778</v>
      </c>
      <c r="I485" s="100">
        <v>1145806192</v>
      </c>
      <c r="J485" s="92">
        <f>VLOOKUP(A485,'CCF-2013-ESTIMADO'!$A$6:$R$227,18,FALSE)</f>
        <v>1264766466.3816643</v>
      </c>
      <c r="K485" s="42">
        <v>63582056</v>
      </c>
      <c r="L485" s="43">
        <v>1384213971.7808294</v>
      </c>
      <c r="M485" s="44">
        <f t="shared" si="28"/>
        <v>3099605152.3200002</v>
      </c>
      <c r="N485" s="35">
        <v>377</v>
      </c>
      <c r="O485" s="33">
        <f t="shared" si="29"/>
        <v>224332535.256468</v>
      </c>
      <c r="P485" s="36">
        <f t="shared" si="31"/>
        <v>56083133.814117</v>
      </c>
    </row>
    <row r="486" spans="1:16" ht="12.75" x14ac:dyDescent="0.2">
      <c r="A486" s="76" t="s">
        <v>934</v>
      </c>
      <c r="B486" s="45" t="s">
        <v>888</v>
      </c>
      <c r="C486" s="45" t="s">
        <v>313</v>
      </c>
      <c r="D486" s="46" t="s">
        <v>2162</v>
      </c>
      <c r="E486" s="51">
        <v>3609</v>
      </c>
      <c r="F486" s="54">
        <v>639293.90492076729</v>
      </c>
      <c r="G486" s="24">
        <f t="shared" si="30"/>
        <v>2307211702.8590493</v>
      </c>
      <c r="H486" s="96">
        <v>60131255</v>
      </c>
      <c r="I486" s="100">
        <v>694469778</v>
      </c>
      <c r="J486" s="92"/>
      <c r="K486" s="42">
        <v>7863854.4774536379</v>
      </c>
      <c r="L486" s="43">
        <v>361643735.22713679</v>
      </c>
      <c r="M486" s="44">
        <f t="shared" si="28"/>
        <v>1183103080.1500001</v>
      </c>
      <c r="N486" s="35">
        <v>86</v>
      </c>
      <c r="O486" s="33">
        <f t="shared" si="29"/>
        <v>54979275.823185988</v>
      </c>
      <c r="P486" s="36">
        <f t="shared" si="31"/>
        <v>13744818.955796497</v>
      </c>
    </row>
    <row r="487" spans="1:16" ht="12.75" x14ac:dyDescent="0.2">
      <c r="A487" s="76" t="s">
        <v>935</v>
      </c>
      <c r="B487" s="45" t="s">
        <v>888</v>
      </c>
      <c r="C487" s="45" t="s">
        <v>936</v>
      </c>
      <c r="D487" s="46" t="s">
        <v>2162</v>
      </c>
      <c r="E487" s="51">
        <v>4474</v>
      </c>
      <c r="F487" s="54">
        <v>515983.94767572428</v>
      </c>
      <c r="G487" s="24">
        <f t="shared" si="30"/>
        <v>2308512181.9011903</v>
      </c>
      <c r="H487" s="96">
        <v>68344935</v>
      </c>
      <c r="I487" s="100">
        <v>694010169</v>
      </c>
      <c r="J487" s="92"/>
      <c r="K487" s="42">
        <v>66174466.008021429</v>
      </c>
      <c r="L487" s="43">
        <v>481713528.29500502</v>
      </c>
      <c r="M487" s="44">
        <f t="shared" si="28"/>
        <v>998269083.60000002</v>
      </c>
      <c r="N487" s="35">
        <v>303</v>
      </c>
      <c r="O487" s="33">
        <f t="shared" si="29"/>
        <v>156343136.14574444</v>
      </c>
      <c r="P487" s="36">
        <f t="shared" si="31"/>
        <v>39085784.036436111</v>
      </c>
    </row>
    <row r="488" spans="1:16" ht="12.75" x14ac:dyDescent="0.2">
      <c r="A488" s="76" t="s">
        <v>937</v>
      </c>
      <c r="B488" s="45" t="s">
        <v>888</v>
      </c>
      <c r="C488" s="45" t="s">
        <v>938</v>
      </c>
      <c r="D488" s="46" t="s">
        <v>2162</v>
      </c>
      <c r="E488" s="51">
        <v>28657</v>
      </c>
      <c r="F488" s="54">
        <v>537635.31059234554</v>
      </c>
      <c r="G488" s="24">
        <f t="shared" si="30"/>
        <v>15407015095.644846</v>
      </c>
      <c r="H488" s="96">
        <v>340479689</v>
      </c>
      <c r="I488" s="100">
        <v>2208193282</v>
      </c>
      <c r="J488" s="92">
        <f>VLOOKUP(A488,'CCF-2013-ESTIMADO'!$A$6:$R$227,18,FALSE)</f>
        <v>4171838237.2534895</v>
      </c>
      <c r="K488" s="42">
        <v>996642825</v>
      </c>
      <c r="L488" s="43">
        <v>1237754949.548516</v>
      </c>
      <c r="M488" s="44">
        <f t="shared" si="28"/>
        <v>6452106112.8400002</v>
      </c>
      <c r="N488" s="35">
        <v>2124</v>
      </c>
      <c r="O488" s="33">
        <f t="shared" si="29"/>
        <v>1141937399.6981421</v>
      </c>
      <c r="P488" s="36">
        <f t="shared" si="31"/>
        <v>285484349.92453551</v>
      </c>
    </row>
    <row r="489" spans="1:16" ht="12.75" x14ac:dyDescent="0.2">
      <c r="A489" s="76" t="s">
        <v>939</v>
      </c>
      <c r="B489" s="45" t="s">
        <v>888</v>
      </c>
      <c r="C489" s="45" t="s">
        <v>940</v>
      </c>
      <c r="D489" s="46" t="s">
        <v>2162</v>
      </c>
      <c r="E489" s="51">
        <v>8163</v>
      </c>
      <c r="F489" s="54">
        <v>588355.04542473552</v>
      </c>
      <c r="G489" s="24">
        <f t="shared" si="30"/>
        <v>4802742235.8021164</v>
      </c>
      <c r="H489" s="96">
        <v>103317752</v>
      </c>
      <c r="I489" s="100">
        <v>537053564</v>
      </c>
      <c r="J489" s="92">
        <f>VLOOKUP(A489,'CCF-2013-ESTIMADO'!$A$6:$R$227,18,FALSE)</f>
        <v>1169679919.27845</v>
      </c>
      <c r="K489" s="42">
        <v>90774604.429626584</v>
      </c>
      <c r="L489" s="43">
        <v>266661527.2146647</v>
      </c>
      <c r="M489" s="44">
        <f t="shared" si="28"/>
        <v>2635254868.8800001</v>
      </c>
      <c r="N489" s="35">
        <v>167</v>
      </c>
      <c r="O489" s="33">
        <f t="shared" si="29"/>
        <v>98255292.585930839</v>
      </c>
      <c r="P489" s="36">
        <f t="shared" si="31"/>
        <v>24563823.14648271</v>
      </c>
    </row>
    <row r="490" spans="1:16" ht="12.75" x14ac:dyDescent="0.2">
      <c r="A490" s="76" t="s">
        <v>941</v>
      </c>
      <c r="B490" s="45" t="s">
        <v>888</v>
      </c>
      <c r="C490" s="45" t="s">
        <v>942</v>
      </c>
      <c r="D490" s="46" t="s">
        <v>2162</v>
      </c>
      <c r="E490" s="51">
        <v>5518</v>
      </c>
      <c r="F490" s="54">
        <v>544527.55057283142</v>
      </c>
      <c r="G490" s="24">
        <f t="shared" si="30"/>
        <v>3004703024.0608835</v>
      </c>
      <c r="H490" s="96">
        <v>77884446</v>
      </c>
      <c r="I490" s="100">
        <v>642304113</v>
      </c>
      <c r="J490" s="92">
        <f>VLOOKUP(A490,'CCF-2013-ESTIMADO'!$A$6:$R$227,18,FALSE)</f>
        <v>653269961.32814813</v>
      </c>
      <c r="K490" s="42">
        <v>9981745.3766782153</v>
      </c>
      <c r="L490" s="43">
        <v>442071816.68987191</v>
      </c>
      <c r="M490" s="44">
        <f t="shared" si="28"/>
        <v>1179190941.6700001</v>
      </c>
      <c r="N490" s="35">
        <v>66</v>
      </c>
      <c r="O490" s="33">
        <f t="shared" si="29"/>
        <v>35938818.337806873</v>
      </c>
      <c r="P490" s="36">
        <f t="shared" si="31"/>
        <v>8984704.5844517183</v>
      </c>
    </row>
    <row r="491" spans="1:16" ht="12.75" x14ac:dyDescent="0.2">
      <c r="A491" s="76" t="s">
        <v>943</v>
      </c>
      <c r="B491" s="45" t="s">
        <v>888</v>
      </c>
      <c r="C491" s="45" t="s">
        <v>944</v>
      </c>
      <c r="D491" s="46" t="s">
        <v>2162</v>
      </c>
      <c r="E491" s="51">
        <v>13047</v>
      </c>
      <c r="F491" s="54">
        <v>548442.9879334257</v>
      </c>
      <c r="G491" s="24">
        <f t="shared" si="30"/>
        <v>7155535663.5674047</v>
      </c>
      <c r="H491" s="96">
        <v>180021885</v>
      </c>
      <c r="I491" s="100">
        <v>894629664</v>
      </c>
      <c r="J491" s="92">
        <f>VLOOKUP(A491,'CCF-2013-ESTIMADO'!$A$6:$R$227,18,FALSE)</f>
        <v>1828681863.90732</v>
      </c>
      <c r="K491" s="42">
        <v>245622443.87732428</v>
      </c>
      <c r="L491" s="43">
        <v>919229886.3736155</v>
      </c>
      <c r="M491" s="44">
        <f t="shared" si="28"/>
        <v>3087349920.4099998</v>
      </c>
      <c r="N491" s="35">
        <v>750</v>
      </c>
      <c r="O491" s="33">
        <f t="shared" si="29"/>
        <v>411332240.95006925</v>
      </c>
      <c r="P491" s="36">
        <f t="shared" si="31"/>
        <v>102833060.23751731</v>
      </c>
    </row>
    <row r="492" spans="1:16" ht="12.75" x14ac:dyDescent="0.2">
      <c r="A492" s="76" t="s">
        <v>945</v>
      </c>
      <c r="B492" s="45" t="s">
        <v>888</v>
      </c>
      <c r="C492" s="45" t="s">
        <v>946</v>
      </c>
      <c r="D492" s="46" t="s">
        <v>2162</v>
      </c>
      <c r="E492" s="51">
        <v>3124</v>
      </c>
      <c r="F492" s="54">
        <v>565440.64839650155</v>
      </c>
      <c r="G492" s="24">
        <f t="shared" si="30"/>
        <v>1766436585.5906708</v>
      </c>
      <c r="H492" s="96">
        <v>39338355</v>
      </c>
      <c r="I492" s="100">
        <v>326092857</v>
      </c>
      <c r="J492" s="92">
        <f>VLOOKUP(A492,'CCF-2013-ESTIMADO'!$A$6:$R$227,18,FALSE)</f>
        <v>476296419.79907477</v>
      </c>
      <c r="K492" s="42">
        <v>4951346.7309253588</v>
      </c>
      <c r="L492" s="43">
        <v>130782258.04490782</v>
      </c>
      <c r="M492" s="44">
        <f t="shared" si="28"/>
        <v>788975349.01999998</v>
      </c>
      <c r="N492" s="35">
        <v>94</v>
      </c>
      <c r="O492" s="33">
        <f t="shared" si="29"/>
        <v>53151420.949271142</v>
      </c>
      <c r="P492" s="36">
        <f t="shared" si="31"/>
        <v>13287855.237317786</v>
      </c>
    </row>
    <row r="493" spans="1:16" ht="12.75" x14ac:dyDescent="0.2">
      <c r="A493" s="76" t="s">
        <v>947</v>
      </c>
      <c r="B493" s="45" t="s">
        <v>888</v>
      </c>
      <c r="C493" s="45" t="s">
        <v>2140</v>
      </c>
      <c r="D493" s="46" t="s">
        <v>2162</v>
      </c>
      <c r="E493" s="51">
        <v>52584</v>
      </c>
      <c r="F493" s="54">
        <v>557433.99690695084</v>
      </c>
      <c r="G493" s="24">
        <f t="shared" si="30"/>
        <v>29312109293.355103</v>
      </c>
      <c r="H493" s="96">
        <v>598030309</v>
      </c>
      <c r="I493" s="100">
        <v>3809702177</v>
      </c>
      <c r="J493" s="92">
        <f>VLOOKUP(A493,'CCF-2013-ESTIMADO'!$A$6:$R$227,18,FALSE)</f>
        <v>5513146313.1469507</v>
      </c>
      <c r="K493" s="42">
        <v>343577883.89919209</v>
      </c>
      <c r="L493" s="43">
        <v>2289260821.5786295</v>
      </c>
      <c r="M493" s="44">
        <f t="shared" si="28"/>
        <v>16758391788.73</v>
      </c>
      <c r="N493" s="35">
        <v>1751</v>
      </c>
      <c r="O493" s="33">
        <f t="shared" si="29"/>
        <v>976066928.58407092</v>
      </c>
      <c r="P493" s="36">
        <f t="shared" si="31"/>
        <v>244016732.14601773</v>
      </c>
    </row>
    <row r="494" spans="1:16" ht="12.75" x14ac:dyDescent="0.2">
      <c r="A494" s="76" t="s">
        <v>948</v>
      </c>
      <c r="B494" s="45" t="s">
        <v>888</v>
      </c>
      <c r="C494" s="45" t="s">
        <v>949</v>
      </c>
      <c r="D494" s="46" t="s">
        <v>2162</v>
      </c>
      <c r="E494" s="51">
        <v>4031</v>
      </c>
      <c r="F494" s="54">
        <v>632911.62055214727</v>
      </c>
      <c r="G494" s="24">
        <f t="shared" si="30"/>
        <v>2551266742.4457059</v>
      </c>
      <c r="H494" s="96">
        <v>69250380</v>
      </c>
      <c r="I494" s="100">
        <v>656322199</v>
      </c>
      <c r="J494" s="92"/>
      <c r="K494" s="42">
        <v>8801139.7800325621</v>
      </c>
      <c r="L494" s="43">
        <v>452125327.3816427</v>
      </c>
      <c r="M494" s="44">
        <f t="shared" si="28"/>
        <v>1364767696.28</v>
      </c>
      <c r="N494" s="35">
        <v>180</v>
      </c>
      <c r="O494" s="33">
        <f t="shared" si="29"/>
        <v>113924091.69938651</v>
      </c>
      <c r="P494" s="36">
        <f t="shared" si="31"/>
        <v>28481022.924846627</v>
      </c>
    </row>
    <row r="495" spans="1:16" ht="12.75" x14ac:dyDescent="0.2">
      <c r="A495" s="76" t="s">
        <v>950</v>
      </c>
      <c r="B495" s="45" t="s">
        <v>888</v>
      </c>
      <c r="C495" s="45" t="s">
        <v>951</v>
      </c>
      <c r="D495" s="46" t="s">
        <v>2162</v>
      </c>
      <c r="E495" s="51">
        <v>2225</v>
      </c>
      <c r="F495" s="54">
        <v>560313.92558562651</v>
      </c>
      <c r="G495" s="24">
        <f t="shared" si="30"/>
        <v>1246698484.428019</v>
      </c>
      <c r="H495" s="96">
        <v>35005153</v>
      </c>
      <c r="I495" s="100">
        <v>346545475</v>
      </c>
      <c r="J495" s="92"/>
      <c r="K495" s="42">
        <v>32739954.610485688</v>
      </c>
      <c r="L495" s="43">
        <v>274818548.02994281</v>
      </c>
      <c r="M495" s="44">
        <f t="shared" si="28"/>
        <v>557589353.78999996</v>
      </c>
      <c r="N495" s="35">
        <v>277</v>
      </c>
      <c r="O495" s="33">
        <f t="shared" si="29"/>
        <v>155206957.38721853</v>
      </c>
      <c r="P495" s="36">
        <f t="shared" si="31"/>
        <v>38801739.346804634</v>
      </c>
    </row>
    <row r="496" spans="1:16" ht="12.75" x14ac:dyDescent="0.2">
      <c r="A496" s="76" t="s">
        <v>952</v>
      </c>
      <c r="B496" s="45" t="s">
        <v>888</v>
      </c>
      <c r="C496" s="45" t="s">
        <v>953</v>
      </c>
      <c r="D496" s="46" t="s">
        <v>2162</v>
      </c>
      <c r="E496" s="51">
        <v>6832</v>
      </c>
      <c r="F496" s="54">
        <v>668324.84669020295</v>
      </c>
      <c r="G496" s="24">
        <f t="shared" si="30"/>
        <v>4565995352.5874662</v>
      </c>
      <c r="H496" s="96">
        <v>115314899</v>
      </c>
      <c r="I496" s="100">
        <v>1226697444</v>
      </c>
      <c r="J496" s="92"/>
      <c r="K496" s="42">
        <v>14396663.819072116</v>
      </c>
      <c r="L496" s="43">
        <v>823206418.40689504</v>
      </c>
      <c r="M496" s="44">
        <f t="shared" si="28"/>
        <v>2386379927.3600001</v>
      </c>
      <c r="N496" s="35">
        <v>201</v>
      </c>
      <c r="O496" s="33">
        <f t="shared" si="29"/>
        <v>134333294.1847308</v>
      </c>
      <c r="P496" s="36">
        <f t="shared" si="31"/>
        <v>33583323.5461827</v>
      </c>
    </row>
    <row r="497" spans="1:16" ht="12.75" x14ac:dyDescent="0.2">
      <c r="A497" s="76" t="s">
        <v>954</v>
      </c>
      <c r="B497" s="45" t="s">
        <v>888</v>
      </c>
      <c r="C497" s="45" t="s">
        <v>955</v>
      </c>
      <c r="D497" s="46" t="s">
        <v>2162</v>
      </c>
      <c r="E497" s="51">
        <v>2694</v>
      </c>
      <c r="F497" s="54">
        <v>654567.94748687174</v>
      </c>
      <c r="G497" s="24">
        <f t="shared" si="30"/>
        <v>1763406050.5296326</v>
      </c>
      <c r="H497" s="96">
        <v>45401603</v>
      </c>
      <c r="I497" s="100">
        <v>547854385</v>
      </c>
      <c r="J497" s="92"/>
      <c r="K497" s="42">
        <v>5651346.1155050714</v>
      </c>
      <c r="L497" s="43">
        <v>259697660.60728228</v>
      </c>
      <c r="M497" s="44">
        <f t="shared" si="28"/>
        <v>904801055.80999994</v>
      </c>
      <c r="N497" s="35">
        <v>68</v>
      </c>
      <c r="O497" s="33">
        <f t="shared" si="29"/>
        <v>44510620.429107279</v>
      </c>
      <c r="P497" s="36">
        <f t="shared" si="31"/>
        <v>11127655.10727682</v>
      </c>
    </row>
    <row r="498" spans="1:16" ht="12.75" x14ac:dyDescent="0.2">
      <c r="A498" s="76" t="s">
        <v>956</v>
      </c>
      <c r="B498" s="45" t="s">
        <v>888</v>
      </c>
      <c r="C498" s="45" t="s">
        <v>957</v>
      </c>
      <c r="D498" s="46" t="s">
        <v>2162</v>
      </c>
      <c r="E498" s="51">
        <v>42948</v>
      </c>
      <c r="F498" s="54">
        <v>563136.63238535821</v>
      </c>
      <c r="G498" s="24">
        <f t="shared" si="30"/>
        <v>24185592087.686363</v>
      </c>
      <c r="H498" s="96">
        <v>778375567</v>
      </c>
      <c r="I498" s="100">
        <v>5678933539</v>
      </c>
      <c r="J498" s="92"/>
      <c r="K498" s="42">
        <v>385946139.80257672</v>
      </c>
      <c r="L498" s="43">
        <v>5204811970.092473</v>
      </c>
      <c r="M498" s="44">
        <f t="shared" si="28"/>
        <v>12137524871.790001</v>
      </c>
      <c r="N498" s="35">
        <v>1315</v>
      </c>
      <c r="O498" s="33">
        <f t="shared" si="29"/>
        <v>740524671.5867461</v>
      </c>
      <c r="P498" s="36">
        <f t="shared" si="31"/>
        <v>185131167.89668652</v>
      </c>
    </row>
    <row r="499" spans="1:16" ht="12.75" x14ac:dyDescent="0.2">
      <c r="A499" s="76" t="s">
        <v>958</v>
      </c>
      <c r="B499" s="45" t="s">
        <v>888</v>
      </c>
      <c r="C499" s="45" t="s">
        <v>99</v>
      </c>
      <c r="D499" s="46" t="s">
        <v>2162</v>
      </c>
      <c r="E499" s="51">
        <v>3974</v>
      </c>
      <c r="F499" s="54">
        <v>517208.2948571429</v>
      </c>
      <c r="G499" s="24">
        <f t="shared" si="30"/>
        <v>2055385763.7622859</v>
      </c>
      <c r="H499" s="96">
        <v>43348184</v>
      </c>
      <c r="I499" s="100">
        <v>250487114</v>
      </c>
      <c r="J499" s="92">
        <f>VLOOKUP(A499,'CCF-2013-ESTIMADO'!$A$6:$R$227,18,FALSE)</f>
        <v>553097561.18234003</v>
      </c>
      <c r="K499" s="42">
        <v>18675948</v>
      </c>
      <c r="L499" s="43">
        <v>87999755.273145333</v>
      </c>
      <c r="M499" s="44">
        <f t="shared" si="28"/>
        <v>1101777201.3099999</v>
      </c>
      <c r="N499" s="35">
        <v>133</v>
      </c>
      <c r="O499" s="33">
        <f t="shared" si="29"/>
        <v>68788703.216000006</v>
      </c>
      <c r="P499" s="36">
        <f t="shared" si="31"/>
        <v>17197175.804000001</v>
      </c>
    </row>
    <row r="500" spans="1:16" ht="12.75" x14ac:dyDescent="0.2">
      <c r="A500" s="76" t="s">
        <v>959</v>
      </c>
      <c r="B500" s="45" t="s">
        <v>888</v>
      </c>
      <c r="C500" s="45" t="s">
        <v>960</v>
      </c>
      <c r="D500" s="46" t="s">
        <v>2162</v>
      </c>
      <c r="E500" s="51">
        <v>5311</v>
      </c>
      <c r="F500" s="54">
        <v>575958.78648878797</v>
      </c>
      <c r="G500" s="24">
        <f t="shared" si="30"/>
        <v>3058917115.0419531</v>
      </c>
      <c r="H500" s="96">
        <v>45741145</v>
      </c>
      <c r="I500" s="100">
        <v>204526176</v>
      </c>
      <c r="J500" s="92">
        <f>VLOOKUP(A500,'CCF-2013-ESTIMADO'!$A$6:$R$227,18,FALSE)</f>
        <v>1232792115.6348</v>
      </c>
      <c r="K500" s="42">
        <v>50749400.722777441</v>
      </c>
      <c r="L500" s="43">
        <v>180120545.90720624</v>
      </c>
      <c r="M500" s="44">
        <f t="shared" si="28"/>
        <v>1344987731.78</v>
      </c>
      <c r="N500" s="35">
        <v>229</v>
      </c>
      <c r="O500" s="33">
        <f t="shared" si="29"/>
        <v>131894562.10593244</v>
      </c>
      <c r="P500" s="36">
        <f t="shared" si="31"/>
        <v>32973640.526483111</v>
      </c>
    </row>
    <row r="501" spans="1:16" ht="12.75" x14ac:dyDescent="0.2">
      <c r="A501" s="76" t="s">
        <v>961</v>
      </c>
      <c r="B501" s="45" t="s">
        <v>888</v>
      </c>
      <c r="C501" s="45" t="s">
        <v>962</v>
      </c>
      <c r="D501" s="46" t="s">
        <v>2162</v>
      </c>
      <c r="E501" s="51">
        <v>16340</v>
      </c>
      <c r="F501" s="54">
        <v>588306.26811063592</v>
      </c>
      <c r="G501" s="24">
        <f t="shared" si="30"/>
        <v>9612924420.9277916</v>
      </c>
      <c r="H501" s="96">
        <v>210839356</v>
      </c>
      <c r="I501" s="100">
        <v>2125923202</v>
      </c>
      <c r="J501" s="92">
        <f>VLOOKUP(A501,'CCF-2013-ESTIMADO'!$A$6:$R$227,18,FALSE)</f>
        <v>1409094893.2011001</v>
      </c>
      <c r="K501" s="42">
        <v>95897251</v>
      </c>
      <c r="L501" s="43">
        <v>1082596490.5948887</v>
      </c>
      <c r="M501" s="44">
        <f t="shared" si="28"/>
        <v>4688573228.1300001</v>
      </c>
      <c r="N501" s="35">
        <v>504</v>
      </c>
      <c r="O501" s="33">
        <f t="shared" si="29"/>
        <v>296506359.12776053</v>
      </c>
      <c r="P501" s="36">
        <f t="shared" si="31"/>
        <v>74126589.781940132</v>
      </c>
    </row>
    <row r="502" spans="1:16" ht="12.75" x14ac:dyDescent="0.2">
      <c r="A502" s="76" t="s">
        <v>963</v>
      </c>
      <c r="B502" s="45" t="s">
        <v>888</v>
      </c>
      <c r="C502" s="45" t="s">
        <v>964</v>
      </c>
      <c r="D502" s="46" t="s">
        <v>2162</v>
      </c>
      <c r="E502" s="51">
        <v>2936</v>
      </c>
      <c r="F502" s="54">
        <v>560502.82636083534</v>
      </c>
      <c r="G502" s="24">
        <f t="shared" si="30"/>
        <v>1645636298.1954126</v>
      </c>
      <c r="H502" s="96">
        <v>46662759</v>
      </c>
      <c r="I502" s="100">
        <v>423070437</v>
      </c>
      <c r="J502" s="92"/>
      <c r="K502" s="42">
        <v>41753937.613401011</v>
      </c>
      <c r="L502" s="43">
        <v>347268176.79012692</v>
      </c>
      <c r="M502" s="44">
        <f t="shared" si="28"/>
        <v>786880987.78999996</v>
      </c>
      <c r="N502" s="35">
        <v>328</v>
      </c>
      <c r="O502" s="33">
        <f t="shared" si="29"/>
        <v>183844927.046354</v>
      </c>
      <c r="P502" s="36">
        <f t="shared" si="31"/>
        <v>45961231.761588499</v>
      </c>
    </row>
    <row r="503" spans="1:16" ht="12.75" x14ac:dyDescent="0.2">
      <c r="A503" s="76" t="s">
        <v>965</v>
      </c>
      <c r="B503" s="45" t="s">
        <v>888</v>
      </c>
      <c r="C503" s="45" t="s">
        <v>966</v>
      </c>
      <c r="D503" s="46" t="s">
        <v>2162</v>
      </c>
      <c r="E503" s="51">
        <v>1847</v>
      </c>
      <c r="F503" s="54">
        <v>650626.77691682475</v>
      </c>
      <c r="G503" s="24">
        <f t="shared" si="30"/>
        <v>1201707656.9653754</v>
      </c>
      <c r="H503" s="96">
        <v>31755253</v>
      </c>
      <c r="I503" s="100">
        <v>369755749</v>
      </c>
      <c r="J503" s="92"/>
      <c r="K503" s="42">
        <v>4088108.815274646</v>
      </c>
      <c r="L503" s="43">
        <v>247409428.7752853</v>
      </c>
      <c r="M503" s="44">
        <f t="shared" si="28"/>
        <v>548699117.37</v>
      </c>
      <c r="N503" s="35">
        <v>23</v>
      </c>
      <c r="O503" s="33">
        <f t="shared" si="29"/>
        <v>14964415.86908697</v>
      </c>
      <c r="P503" s="36">
        <f t="shared" si="31"/>
        <v>3741103.9672717424</v>
      </c>
    </row>
    <row r="504" spans="1:16" ht="12.75" x14ac:dyDescent="0.2">
      <c r="A504" s="76" t="s">
        <v>967</v>
      </c>
      <c r="B504" s="45" t="s">
        <v>888</v>
      </c>
      <c r="C504" s="45" t="s">
        <v>968</v>
      </c>
      <c r="D504" s="46" t="s">
        <v>2162</v>
      </c>
      <c r="E504" s="51">
        <v>3103</v>
      </c>
      <c r="F504" s="54">
        <v>550233.04388816643</v>
      </c>
      <c r="G504" s="24">
        <f t="shared" si="30"/>
        <v>1707373135.1849804</v>
      </c>
      <c r="H504" s="96">
        <v>51206153</v>
      </c>
      <c r="I504" s="100">
        <v>389518952</v>
      </c>
      <c r="J504" s="92"/>
      <c r="K504" s="42">
        <v>6576535.7342564994</v>
      </c>
      <c r="L504" s="43">
        <v>298264890.93094552</v>
      </c>
      <c r="M504" s="44">
        <f t="shared" si="28"/>
        <v>961806603.51999998</v>
      </c>
      <c r="N504" s="35">
        <v>79</v>
      </c>
      <c r="O504" s="33">
        <f t="shared" si="29"/>
        <v>43468410.46716515</v>
      </c>
      <c r="P504" s="36">
        <f t="shared" si="31"/>
        <v>10867102.616791287</v>
      </c>
    </row>
    <row r="505" spans="1:16" ht="12.75" x14ac:dyDescent="0.2">
      <c r="A505" s="76" t="s">
        <v>969</v>
      </c>
      <c r="B505" s="45" t="s">
        <v>888</v>
      </c>
      <c r="C505" s="45" t="s">
        <v>970</v>
      </c>
      <c r="D505" s="46" t="s">
        <v>2162</v>
      </c>
      <c r="E505" s="51">
        <v>2466</v>
      </c>
      <c r="F505" s="54">
        <v>639044.75244075351</v>
      </c>
      <c r="G505" s="24">
        <f t="shared" si="30"/>
        <v>1575884359.5188982</v>
      </c>
      <c r="H505" s="96">
        <v>39370692</v>
      </c>
      <c r="I505" s="100">
        <v>349762741</v>
      </c>
      <c r="J505" s="92"/>
      <c r="K505" s="42">
        <v>13491594</v>
      </c>
      <c r="L505" s="43">
        <v>218388967.81461197</v>
      </c>
      <c r="M505" s="44">
        <f t="shared" si="28"/>
        <v>954870364.70000005</v>
      </c>
      <c r="N505" s="35">
        <v>61</v>
      </c>
      <c r="O505" s="33">
        <f t="shared" si="29"/>
        <v>38981729.898885965</v>
      </c>
      <c r="P505" s="36">
        <f t="shared" si="31"/>
        <v>9745432.4747214913</v>
      </c>
    </row>
    <row r="506" spans="1:16" ht="12.75" x14ac:dyDescent="0.2">
      <c r="A506" s="76" t="s">
        <v>971</v>
      </c>
      <c r="B506" s="45" t="s">
        <v>888</v>
      </c>
      <c r="C506" s="45" t="s">
        <v>972</v>
      </c>
      <c r="D506" s="46" t="s">
        <v>2162</v>
      </c>
      <c r="E506" s="51">
        <v>3856</v>
      </c>
      <c r="F506" s="54">
        <v>527161.89076620829</v>
      </c>
      <c r="G506" s="24">
        <f t="shared" si="30"/>
        <v>2032736250.7944992</v>
      </c>
      <c r="H506" s="96">
        <v>49249745</v>
      </c>
      <c r="I506" s="100">
        <v>624838956</v>
      </c>
      <c r="J506" s="92">
        <f>VLOOKUP(A506,'CCF-2013-ESTIMADO'!$A$6:$R$227,18,FALSE)</f>
        <v>320419602.58399999</v>
      </c>
      <c r="K506" s="42">
        <v>6478506.2818736006</v>
      </c>
      <c r="L506" s="43">
        <v>181972410.32570311</v>
      </c>
      <c r="M506" s="44">
        <f t="shared" si="28"/>
        <v>849777030.60000002</v>
      </c>
      <c r="N506" s="35">
        <v>157</v>
      </c>
      <c r="O506" s="33">
        <f t="shared" si="29"/>
        <v>82764416.850294709</v>
      </c>
      <c r="P506" s="36">
        <f t="shared" si="31"/>
        <v>20691104.212573677</v>
      </c>
    </row>
    <row r="507" spans="1:16" ht="12.75" x14ac:dyDescent="0.2">
      <c r="A507" s="76" t="s">
        <v>973</v>
      </c>
      <c r="B507" s="45" t="s">
        <v>888</v>
      </c>
      <c r="C507" s="45" t="s">
        <v>974</v>
      </c>
      <c r="D507" s="46" t="s">
        <v>2162</v>
      </c>
      <c r="E507" s="51">
        <v>2764</v>
      </c>
      <c r="F507" s="54">
        <v>521720.05256270443</v>
      </c>
      <c r="G507" s="24">
        <f t="shared" si="30"/>
        <v>1442034225.2833149</v>
      </c>
      <c r="H507" s="96">
        <v>44803363</v>
      </c>
      <c r="I507" s="100">
        <v>549463018</v>
      </c>
      <c r="J507" s="92"/>
      <c r="K507" s="42">
        <v>5780981.3351032147</v>
      </c>
      <c r="L507" s="43">
        <v>207119712.69364309</v>
      </c>
      <c r="M507" s="44">
        <f t="shared" si="28"/>
        <v>634867150.25</v>
      </c>
      <c r="N507" s="35">
        <v>73</v>
      </c>
      <c r="O507" s="33">
        <f t="shared" si="29"/>
        <v>38085563.837077424</v>
      </c>
      <c r="P507" s="36">
        <f t="shared" si="31"/>
        <v>9521390.959269356</v>
      </c>
    </row>
    <row r="508" spans="1:16" ht="12.75" x14ac:dyDescent="0.2">
      <c r="A508" s="76" t="s">
        <v>975</v>
      </c>
      <c r="B508" s="45" t="s">
        <v>888</v>
      </c>
      <c r="C508" s="45" t="s">
        <v>976</v>
      </c>
      <c r="D508" s="46" t="s">
        <v>2162</v>
      </c>
      <c r="E508" s="51">
        <v>2143</v>
      </c>
      <c r="F508" s="54">
        <v>616490.79433427774</v>
      </c>
      <c r="G508" s="24">
        <f t="shared" si="30"/>
        <v>1321139772.2583573</v>
      </c>
      <c r="H508" s="96">
        <v>36330984</v>
      </c>
      <c r="I508" s="100">
        <v>367917311</v>
      </c>
      <c r="J508" s="92"/>
      <c r="K508" s="42">
        <v>4714568.4799482543</v>
      </c>
      <c r="L508" s="43">
        <v>198562005.82408398</v>
      </c>
      <c r="M508" s="44">
        <f t="shared" si="28"/>
        <v>713614902.95000005</v>
      </c>
      <c r="N508" s="35">
        <v>93</v>
      </c>
      <c r="O508" s="33">
        <f t="shared" si="29"/>
        <v>57333643.873087831</v>
      </c>
      <c r="P508" s="36">
        <f t="shared" si="31"/>
        <v>14333410.968271958</v>
      </c>
    </row>
    <row r="509" spans="1:16" ht="12.75" x14ac:dyDescent="0.2">
      <c r="A509" s="76" t="s">
        <v>977</v>
      </c>
      <c r="B509" s="45" t="s">
        <v>888</v>
      </c>
      <c r="C509" s="45" t="s">
        <v>978</v>
      </c>
      <c r="D509" s="46" t="s">
        <v>2162</v>
      </c>
      <c r="E509" s="51">
        <v>5309</v>
      </c>
      <c r="F509" s="54">
        <v>641194.32948053174</v>
      </c>
      <c r="G509" s="24">
        <f t="shared" si="30"/>
        <v>3404100695.2121429</v>
      </c>
      <c r="H509" s="96">
        <v>88183884</v>
      </c>
      <c r="I509" s="100">
        <v>931168610</v>
      </c>
      <c r="J509" s="92"/>
      <c r="K509" s="42">
        <v>57050550</v>
      </c>
      <c r="L509" s="43">
        <v>595529272.91205275</v>
      </c>
      <c r="M509" s="44">
        <f t="shared" si="28"/>
        <v>1732168378.3</v>
      </c>
      <c r="N509" s="35">
        <v>131</v>
      </c>
      <c r="O509" s="33">
        <f t="shared" si="29"/>
        <v>83996457.161949664</v>
      </c>
      <c r="P509" s="36">
        <f t="shared" si="31"/>
        <v>20999114.290487416</v>
      </c>
    </row>
    <row r="510" spans="1:16" ht="12.75" x14ac:dyDescent="0.2">
      <c r="A510" s="76" t="s">
        <v>979</v>
      </c>
      <c r="B510" s="45" t="s">
        <v>888</v>
      </c>
      <c r="C510" s="45" t="s">
        <v>980</v>
      </c>
      <c r="D510" s="46" t="s">
        <v>2162</v>
      </c>
      <c r="E510" s="51">
        <v>6679</v>
      </c>
      <c r="F510" s="54">
        <v>540494.09456633788</v>
      </c>
      <c r="G510" s="24">
        <f t="shared" si="30"/>
        <v>3609960057.6085706</v>
      </c>
      <c r="H510" s="96">
        <v>103883655</v>
      </c>
      <c r="I510" s="100">
        <v>771913959</v>
      </c>
      <c r="J510" s="92"/>
      <c r="K510" s="42">
        <v>99980784.828224078</v>
      </c>
      <c r="L510" s="43">
        <v>556866449.83217204</v>
      </c>
      <c r="M510" s="44">
        <f t="shared" si="28"/>
        <v>2077315208.95</v>
      </c>
      <c r="N510" s="35">
        <v>213</v>
      </c>
      <c r="O510" s="33">
        <f t="shared" si="29"/>
        <v>115125242.14262997</v>
      </c>
      <c r="P510" s="36">
        <f t="shared" si="31"/>
        <v>28781310.535657492</v>
      </c>
    </row>
    <row r="511" spans="1:16" ht="12.75" x14ac:dyDescent="0.2">
      <c r="A511" s="76" t="s">
        <v>981</v>
      </c>
      <c r="B511" s="45" t="s">
        <v>888</v>
      </c>
      <c r="C511" s="45" t="s">
        <v>982</v>
      </c>
      <c r="D511" s="46" t="s">
        <v>2162</v>
      </c>
      <c r="E511" s="51">
        <v>14155</v>
      </c>
      <c r="F511" s="54">
        <v>577533.97468318488</v>
      </c>
      <c r="G511" s="24">
        <f t="shared" si="30"/>
        <v>8174993411.6404819</v>
      </c>
      <c r="H511" s="96">
        <v>195818668</v>
      </c>
      <c r="I511" s="100">
        <v>1579677450</v>
      </c>
      <c r="J511" s="92">
        <f>VLOOKUP(A511,'CCF-2013-ESTIMADO'!$A$6:$R$227,18,FALSE)</f>
        <v>905265465.65534997</v>
      </c>
      <c r="K511" s="42">
        <v>68996191.935875639</v>
      </c>
      <c r="L511" s="43">
        <v>1636203422.8875718</v>
      </c>
      <c r="M511" s="44">
        <f t="shared" si="28"/>
        <v>3789032213.1599998</v>
      </c>
      <c r="N511" s="35">
        <v>455</v>
      </c>
      <c r="O511" s="33">
        <f t="shared" si="29"/>
        <v>262777958.48084912</v>
      </c>
      <c r="P511" s="36">
        <f t="shared" si="31"/>
        <v>65694489.620212279</v>
      </c>
    </row>
    <row r="512" spans="1:16" ht="12.75" x14ac:dyDescent="0.2">
      <c r="A512" s="76" t="s">
        <v>983</v>
      </c>
      <c r="B512" s="45" t="s">
        <v>888</v>
      </c>
      <c r="C512" s="45" t="s">
        <v>984</v>
      </c>
      <c r="D512" s="46" t="s">
        <v>2162</v>
      </c>
      <c r="E512" s="51">
        <v>7738</v>
      </c>
      <c r="F512" s="54">
        <v>649525.83776498307</v>
      </c>
      <c r="G512" s="24">
        <f t="shared" si="30"/>
        <v>5026030932.6254387</v>
      </c>
      <c r="H512" s="96">
        <v>127780938</v>
      </c>
      <c r="I512" s="100">
        <v>1358605337</v>
      </c>
      <c r="J512" s="92"/>
      <c r="K512" s="42">
        <v>16498940.487738809</v>
      </c>
      <c r="L512" s="43">
        <v>719071840.75677371</v>
      </c>
      <c r="M512" s="44">
        <f t="shared" si="28"/>
        <v>2804073876.3800001</v>
      </c>
      <c r="N512" s="35">
        <v>301</v>
      </c>
      <c r="O512" s="33">
        <f t="shared" si="29"/>
        <v>195507277.1672599</v>
      </c>
      <c r="P512" s="36">
        <f t="shared" si="31"/>
        <v>48876819.291814975</v>
      </c>
    </row>
    <row r="513" spans="1:16" ht="12.75" x14ac:dyDescent="0.2">
      <c r="A513" s="76" t="s">
        <v>985</v>
      </c>
      <c r="B513" s="45" t="s">
        <v>888</v>
      </c>
      <c r="C513" s="45" t="s">
        <v>986</v>
      </c>
      <c r="D513" s="46" t="s">
        <v>2162</v>
      </c>
      <c r="E513" s="51">
        <v>5426</v>
      </c>
      <c r="F513" s="54">
        <v>646708.55058606365</v>
      </c>
      <c r="G513" s="24">
        <f t="shared" si="30"/>
        <v>3509040595.4799814</v>
      </c>
      <c r="H513" s="96">
        <v>89380365</v>
      </c>
      <c r="I513" s="100">
        <v>1015047323</v>
      </c>
      <c r="J513" s="92"/>
      <c r="K513" s="42">
        <v>11333581.747993641</v>
      </c>
      <c r="L513" s="43">
        <v>505721642.66531092</v>
      </c>
      <c r="M513" s="44">
        <f t="shared" si="28"/>
        <v>1887557683.0699999</v>
      </c>
      <c r="N513" s="35">
        <v>126</v>
      </c>
      <c r="O513" s="33">
        <f t="shared" si="29"/>
        <v>81485277.373844013</v>
      </c>
      <c r="P513" s="36">
        <f t="shared" si="31"/>
        <v>20371319.343461003</v>
      </c>
    </row>
    <row r="514" spans="1:16" ht="12.75" x14ac:dyDescent="0.2">
      <c r="A514" s="76" t="s">
        <v>987</v>
      </c>
      <c r="B514" s="45" t="s">
        <v>888</v>
      </c>
      <c r="C514" s="45" t="s">
        <v>734</v>
      </c>
      <c r="D514" s="46" t="s">
        <v>2162</v>
      </c>
      <c r="E514" s="51">
        <v>8764</v>
      </c>
      <c r="F514" s="54">
        <v>562922.88611780922</v>
      </c>
      <c r="G514" s="24">
        <f t="shared" si="30"/>
        <v>4933456173.9364796</v>
      </c>
      <c r="H514" s="96">
        <v>107505435</v>
      </c>
      <c r="I514" s="100">
        <v>1163730958</v>
      </c>
      <c r="J514" s="92">
        <f>VLOOKUP(A514,'CCF-2013-ESTIMADO'!$A$6:$R$227,18,FALSE)</f>
        <v>729724883.09561002</v>
      </c>
      <c r="K514" s="42">
        <v>30477172.568783361</v>
      </c>
      <c r="L514" s="43">
        <v>692796220.20686054</v>
      </c>
      <c r="M514" s="44">
        <f t="shared" si="28"/>
        <v>2209221505.0700002</v>
      </c>
      <c r="N514" s="35">
        <v>208</v>
      </c>
      <c r="O514" s="33">
        <f t="shared" si="29"/>
        <v>117087960.31250432</v>
      </c>
      <c r="P514" s="36">
        <f t="shared" si="31"/>
        <v>29271990.07812608</v>
      </c>
    </row>
    <row r="515" spans="1:16" ht="12.75" x14ac:dyDescent="0.2">
      <c r="A515" s="76" t="s">
        <v>988</v>
      </c>
      <c r="B515" s="45" t="s">
        <v>888</v>
      </c>
      <c r="C515" s="45" t="s">
        <v>989</v>
      </c>
      <c r="D515" s="46" t="s">
        <v>2162</v>
      </c>
      <c r="E515" s="51">
        <v>6450</v>
      </c>
      <c r="F515" s="54">
        <v>523770.19896665111</v>
      </c>
      <c r="G515" s="24">
        <f t="shared" si="30"/>
        <v>3378317783.3348994</v>
      </c>
      <c r="H515" s="96">
        <v>74586038</v>
      </c>
      <c r="I515" s="100">
        <v>448348953</v>
      </c>
      <c r="J515" s="92">
        <f>VLOOKUP(A515,'CCF-2013-ESTIMADO'!$A$6:$R$227,18,FALSE)</f>
        <v>842028562.63609993</v>
      </c>
      <c r="K515" s="42">
        <v>38235867.056465149</v>
      </c>
      <c r="L515" s="43">
        <v>247290545.38415241</v>
      </c>
      <c r="M515" s="44">
        <f t="shared" si="28"/>
        <v>1727827817.26</v>
      </c>
      <c r="N515" s="35">
        <v>140</v>
      </c>
      <c r="O515" s="33">
        <f t="shared" si="29"/>
        <v>73327827.855331153</v>
      </c>
      <c r="P515" s="36">
        <f t="shared" si="31"/>
        <v>18331956.963832788</v>
      </c>
    </row>
    <row r="516" spans="1:16" ht="12.75" x14ac:dyDescent="0.2">
      <c r="A516" s="76" t="s">
        <v>990</v>
      </c>
      <c r="B516" s="45" t="s">
        <v>888</v>
      </c>
      <c r="C516" s="45" t="s">
        <v>991</v>
      </c>
      <c r="D516" s="46" t="s">
        <v>2162</v>
      </c>
      <c r="E516" s="51">
        <v>4839</v>
      </c>
      <c r="F516" s="54">
        <v>621588.1353392821</v>
      </c>
      <c r="G516" s="24">
        <f t="shared" si="30"/>
        <v>3007864986.906786</v>
      </c>
      <c r="H516" s="96">
        <v>78094638</v>
      </c>
      <c r="I516" s="100">
        <v>722276146</v>
      </c>
      <c r="J516" s="92"/>
      <c r="K516" s="42">
        <v>9786016.7969890852</v>
      </c>
      <c r="L516" s="43">
        <v>628633872.32435703</v>
      </c>
      <c r="M516" s="44">
        <f t="shared" si="28"/>
        <v>1569074313.79</v>
      </c>
      <c r="N516" s="35">
        <v>128</v>
      </c>
      <c r="O516" s="33">
        <f t="shared" si="29"/>
        <v>79563281.323428109</v>
      </c>
      <c r="P516" s="36">
        <f t="shared" si="31"/>
        <v>19890820.330857027</v>
      </c>
    </row>
    <row r="517" spans="1:16" ht="12.75" x14ac:dyDescent="0.2">
      <c r="A517" s="76" t="s">
        <v>992</v>
      </c>
      <c r="B517" s="45" t="s">
        <v>888</v>
      </c>
      <c r="C517" s="45" t="s">
        <v>993</v>
      </c>
      <c r="D517" s="46" t="s">
        <v>2162</v>
      </c>
      <c r="E517" s="51">
        <v>14306</v>
      </c>
      <c r="F517" s="54">
        <v>534838.88034760312</v>
      </c>
      <c r="G517" s="24">
        <f t="shared" si="30"/>
        <v>7651405022.2528105</v>
      </c>
      <c r="H517" s="96">
        <v>218632651</v>
      </c>
      <c r="I517" s="100">
        <v>1613688544</v>
      </c>
      <c r="J517" s="92">
        <f>VLOOKUP(A517,'CCF-2013-ESTIMADO'!$A$6:$R$227,18,FALSE)</f>
        <v>832563540.12993002</v>
      </c>
      <c r="K517" s="42">
        <v>214002457.99383515</v>
      </c>
      <c r="L517" s="43">
        <v>1716264662.4996655</v>
      </c>
      <c r="M517" s="44">
        <f t="shared" ref="M517:M580" si="32">ROUND((G517)-(H517+I517+J517+K517+L517),2)</f>
        <v>3056253166.6300001</v>
      </c>
      <c r="N517" s="35">
        <v>1132</v>
      </c>
      <c r="O517" s="33">
        <f t="shared" ref="O517:O580" si="33">+N517*F517</f>
        <v>605437612.5534867</v>
      </c>
      <c r="P517" s="36">
        <f t="shared" si="31"/>
        <v>151359403.13837168</v>
      </c>
    </row>
    <row r="518" spans="1:16" ht="12.75" x14ac:dyDescent="0.2">
      <c r="A518" s="76" t="s">
        <v>994</v>
      </c>
      <c r="B518" s="45" t="s">
        <v>888</v>
      </c>
      <c r="C518" s="45" t="s">
        <v>995</v>
      </c>
      <c r="D518" s="46" t="s">
        <v>2162</v>
      </c>
      <c r="E518" s="51">
        <v>2989</v>
      </c>
      <c r="F518" s="54">
        <v>721859.09933729819</v>
      </c>
      <c r="G518" s="24">
        <f t="shared" ref="G518:G581" si="34">+E518*F518</f>
        <v>2157636847.9191842</v>
      </c>
      <c r="H518" s="96">
        <v>49912660</v>
      </c>
      <c r="I518" s="100">
        <v>506719345</v>
      </c>
      <c r="J518" s="92"/>
      <c r="K518" s="42">
        <v>6287412.3352587521</v>
      </c>
      <c r="L518" s="43">
        <v>338420730.67055023</v>
      </c>
      <c r="M518" s="44">
        <f t="shared" si="32"/>
        <v>1256296699.9100001</v>
      </c>
      <c r="N518" s="35">
        <v>76</v>
      </c>
      <c r="O518" s="33">
        <f t="shared" si="33"/>
        <v>54861291.549634665</v>
      </c>
      <c r="P518" s="36">
        <f t="shared" ref="P518:P581" si="35">+O518*0.25</f>
        <v>13715322.887408666</v>
      </c>
    </row>
    <row r="519" spans="1:16" ht="12.75" x14ac:dyDescent="0.2">
      <c r="A519" s="76" t="s">
        <v>996</v>
      </c>
      <c r="B519" s="45" t="s">
        <v>888</v>
      </c>
      <c r="C519" s="45" t="s">
        <v>997</v>
      </c>
      <c r="D519" s="46" t="s">
        <v>2162</v>
      </c>
      <c r="E519" s="51">
        <v>6832</v>
      </c>
      <c r="F519" s="54">
        <v>513567.66699970607</v>
      </c>
      <c r="G519" s="24">
        <f t="shared" si="34"/>
        <v>3508694300.9419918</v>
      </c>
      <c r="H519" s="96">
        <v>98952213</v>
      </c>
      <c r="I519" s="100">
        <v>1046990175</v>
      </c>
      <c r="J519" s="92">
        <f>VLOOKUP(A519,'CCF-2013-ESTIMADO'!$A$6:$R$227,18,FALSE)</f>
        <v>237148986.64121762</v>
      </c>
      <c r="K519" s="42">
        <v>13171186.571573798</v>
      </c>
      <c r="L519" s="43">
        <v>363595387.39429528</v>
      </c>
      <c r="M519" s="44">
        <f t="shared" si="32"/>
        <v>1748836352.3299999</v>
      </c>
      <c r="N519" s="35">
        <v>311</v>
      </c>
      <c r="O519" s="33">
        <f t="shared" si="33"/>
        <v>159719544.43690857</v>
      </c>
      <c r="P519" s="36">
        <f t="shared" si="35"/>
        <v>39929886.109227143</v>
      </c>
    </row>
    <row r="520" spans="1:16" ht="12.75" x14ac:dyDescent="0.2">
      <c r="A520" s="76" t="s">
        <v>998</v>
      </c>
      <c r="B520" s="45" t="s">
        <v>888</v>
      </c>
      <c r="C520" s="45" t="s">
        <v>999</v>
      </c>
      <c r="D520" s="46" t="s">
        <v>2162</v>
      </c>
      <c r="E520" s="51">
        <v>20485</v>
      </c>
      <c r="F520" s="54">
        <v>505438.79807255114</v>
      </c>
      <c r="G520" s="24">
        <f t="shared" si="34"/>
        <v>10353913778.516211</v>
      </c>
      <c r="H520" s="96">
        <v>267623697</v>
      </c>
      <c r="I520" s="100">
        <v>2064565349</v>
      </c>
      <c r="J520" s="92">
        <f>VLOOKUP(A520,'CCF-2013-ESTIMADO'!$A$6:$R$227,18,FALSE)</f>
        <v>1802152960.8425164</v>
      </c>
      <c r="K520" s="42">
        <v>257500000</v>
      </c>
      <c r="L520" s="43">
        <v>832466640.65009236</v>
      </c>
      <c r="M520" s="44">
        <f t="shared" si="32"/>
        <v>5129605131.0200005</v>
      </c>
      <c r="N520" s="35">
        <v>1227</v>
      </c>
      <c r="O520" s="33">
        <f t="shared" si="33"/>
        <v>620173405.23502028</v>
      </c>
      <c r="P520" s="36">
        <f t="shared" si="35"/>
        <v>155043351.30875507</v>
      </c>
    </row>
    <row r="521" spans="1:16" ht="12.75" x14ac:dyDescent="0.2">
      <c r="A521" s="76" t="s">
        <v>1000</v>
      </c>
      <c r="B521" s="45" t="s">
        <v>888</v>
      </c>
      <c r="C521" s="45" t="s">
        <v>136</v>
      </c>
      <c r="D521" s="46" t="s">
        <v>2162</v>
      </c>
      <c r="E521" s="51">
        <v>1673</v>
      </c>
      <c r="F521" s="54">
        <v>612066.81000904425</v>
      </c>
      <c r="G521" s="24">
        <f t="shared" si="34"/>
        <v>1023987773.145131</v>
      </c>
      <c r="H521" s="96">
        <v>27826267</v>
      </c>
      <c r="I521" s="100">
        <v>314143013</v>
      </c>
      <c r="J521" s="92"/>
      <c r="K521" s="42">
        <v>3500833.924422604</v>
      </c>
      <c r="L521" s="43">
        <v>234544917.27027643</v>
      </c>
      <c r="M521" s="44">
        <f t="shared" si="32"/>
        <v>443972741.94999999</v>
      </c>
      <c r="N521" s="35">
        <v>52</v>
      </c>
      <c r="O521" s="33">
        <f t="shared" si="33"/>
        <v>31827474.1204703</v>
      </c>
      <c r="P521" s="36">
        <f t="shared" si="35"/>
        <v>7956868.5301175751</v>
      </c>
    </row>
    <row r="522" spans="1:16" ht="12.75" x14ac:dyDescent="0.2">
      <c r="A522" s="76" t="s">
        <v>1001</v>
      </c>
      <c r="B522" s="45" t="s">
        <v>888</v>
      </c>
      <c r="C522" s="45" t="s">
        <v>1002</v>
      </c>
      <c r="D522" s="46" t="s">
        <v>2162</v>
      </c>
      <c r="E522" s="51">
        <v>4370</v>
      </c>
      <c r="F522" s="54">
        <v>507611.63984709827</v>
      </c>
      <c r="G522" s="24">
        <f t="shared" si="34"/>
        <v>2218262866.1318192</v>
      </c>
      <c r="H522" s="96">
        <v>62022989</v>
      </c>
      <c r="I522" s="100">
        <v>462137235</v>
      </c>
      <c r="J522" s="92">
        <f>VLOOKUP(A522,'CCF-2013-ESTIMADO'!$A$6:$R$227,18,FALSE)</f>
        <v>283557355.74984545</v>
      </c>
      <c r="K522" s="42">
        <v>29862752.818197582</v>
      </c>
      <c r="L522" s="43">
        <v>356298348.23862135</v>
      </c>
      <c r="M522" s="44">
        <f t="shared" si="32"/>
        <v>1024384185.33</v>
      </c>
      <c r="N522" s="35">
        <v>189</v>
      </c>
      <c r="O522" s="33">
        <f t="shared" si="33"/>
        <v>95938599.931101575</v>
      </c>
      <c r="P522" s="36">
        <f t="shared" si="35"/>
        <v>23984649.982775394</v>
      </c>
    </row>
    <row r="523" spans="1:16" ht="12.75" x14ac:dyDescent="0.2">
      <c r="A523" s="76" t="s">
        <v>1003</v>
      </c>
      <c r="B523" s="45" t="s">
        <v>888</v>
      </c>
      <c r="C523" s="45" t="s">
        <v>1004</v>
      </c>
      <c r="D523" s="46" t="s">
        <v>2162</v>
      </c>
      <c r="E523" s="51">
        <v>3338</v>
      </c>
      <c r="F523" s="54">
        <v>584882.98517298186</v>
      </c>
      <c r="G523" s="24">
        <f t="shared" si="34"/>
        <v>1952339404.5074134</v>
      </c>
      <c r="H523" s="96">
        <v>54747090</v>
      </c>
      <c r="I523" s="100">
        <v>511545244</v>
      </c>
      <c r="J523" s="92"/>
      <c r="K523" s="42">
        <v>7805132.1657928582</v>
      </c>
      <c r="L523" s="43">
        <v>345740949.4353652</v>
      </c>
      <c r="M523" s="44">
        <f t="shared" si="32"/>
        <v>1032500988.91</v>
      </c>
      <c r="N523" s="35">
        <v>119</v>
      </c>
      <c r="O523" s="33">
        <f t="shared" si="33"/>
        <v>69601075.23558484</v>
      </c>
      <c r="P523" s="36">
        <f t="shared" si="35"/>
        <v>17400268.80889621</v>
      </c>
    </row>
    <row r="524" spans="1:16" ht="12.75" x14ac:dyDescent="0.2">
      <c r="A524" s="76" t="s">
        <v>1005</v>
      </c>
      <c r="B524" s="45" t="s">
        <v>888</v>
      </c>
      <c r="C524" s="45" t="s">
        <v>1006</v>
      </c>
      <c r="D524" s="46" t="s">
        <v>2162</v>
      </c>
      <c r="E524" s="51">
        <v>2522</v>
      </c>
      <c r="F524" s="54">
        <v>662862.14486486476</v>
      </c>
      <c r="G524" s="24">
        <f t="shared" si="34"/>
        <v>1671738329.349189</v>
      </c>
      <c r="H524" s="96">
        <v>26985497</v>
      </c>
      <c r="I524" s="100">
        <v>224059574</v>
      </c>
      <c r="J524" s="92">
        <f>VLOOKUP(A524,'CCF-2013-ESTIMADO'!$A$6:$R$227,18,FALSE)</f>
        <v>330630210.45887005</v>
      </c>
      <c r="K524" s="42">
        <v>3728151.1424598796</v>
      </c>
      <c r="L524" s="43">
        <v>111392752.71503773</v>
      </c>
      <c r="M524" s="44">
        <f t="shared" si="32"/>
        <v>974942144.02999997</v>
      </c>
      <c r="N524" s="35">
        <v>56</v>
      </c>
      <c r="O524" s="33">
        <f t="shared" si="33"/>
        <v>37120280.112432428</v>
      </c>
      <c r="P524" s="36">
        <f t="shared" si="35"/>
        <v>9280070.0281081069</v>
      </c>
    </row>
    <row r="525" spans="1:16" ht="12.75" x14ac:dyDescent="0.2">
      <c r="A525" s="76" t="s">
        <v>1007</v>
      </c>
      <c r="B525" s="45" t="s">
        <v>888</v>
      </c>
      <c r="C525" s="45" t="s">
        <v>1008</v>
      </c>
      <c r="D525" s="46" t="s">
        <v>2162</v>
      </c>
      <c r="E525" s="51">
        <v>3706</v>
      </c>
      <c r="F525" s="54">
        <v>622322.17915706732</v>
      </c>
      <c r="G525" s="24">
        <f t="shared" si="34"/>
        <v>2306325995.9560914</v>
      </c>
      <c r="H525" s="96">
        <v>49217408</v>
      </c>
      <c r="I525" s="100">
        <v>365389460</v>
      </c>
      <c r="J525" s="92">
        <f>VLOOKUP(A525,'CCF-2013-ESTIMADO'!$A$6:$R$227,18,FALSE)</f>
        <v>297347680.21921998</v>
      </c>
      <c r="K525" s="42">
        <v>28453142</v>
      </c>
      <c r="L525" s="43">
        <v>302199458.10775834</v>
      </c>
      <c r="M525" s="44">
        <f t="shared" si="32"/>
        <v>1263718847.6300001</v>
      </c>
      <c r="N525" s="35">
        <v>70</v>
      </c>
      <c r="O525" s="33">
        <f t="shared" si="33"/>
        <v>43562552.540994711</v>
      </c>
      <c r="P525" s="36">
        <f t="shared" si="35"/>
        <v>10890638.135248678</v>
      </c>
    </row>
    <row r="526" spans="1:16" ht="12.75" x14ac:dyDescent="0.2">
      <c r="A526" s="76" t="s">
        <v>1009</v>
      </c>
      <c r="B526" s="45" t="s">
        <v>888</v>
      </c>
      <c r="C526" s="45" t="s">
        <v>224</v>
      </c>
      <c r="D526" s="46" t="s">
        <v>2162</v>
      </c>
      <c r="E526" s="51">
        <v>4369</v>
      </c>
      <c r="F526" s="54">
        <v>538532.46114384755</v>
      </c>
      <c r="G526" s="24">
        <f t="shared" si="34"/>
        <v>2352848322.7374701</v>
      </c>
      <c r="H526" s="96">
        <v>49233576</v>
      </c>
      <c r="I526" s="100">
        <v>528780595</v>
      </c>
      <c r="J526" s="92">
        <f>VLOOKUP(A526,'CCF-2013-ESTIMADO'!$A$6:$R$227,18,FALSE)</f>
        <v>492490628.45762998</v>
      </c>
      <c r="K526" s="42">
        <v>6238405.9180219211</v>
      </c>
      <c r="L526" s="43">
        <v>140387227.20432362</v>
      </c>
      <c r="M526" s="44">
        <f t="shared" si="32"/>
        <v>1135717890.1600001</v>
      </c>
      <c r="N526" s="35">
        <v>106</v>
      </c>
      <c r="O526" s="33">
        <f t="shared" si="33"/>
        <v>57084440.881247841</v>
      </c>
      <c r="P526" s="36">
        <f t="shared" si="35"/>
        <v>14271110.22031196</v>
      </c>
    </row>
    <row r="527" spans="1:16" ht="12.75" x14ac:dyDescent="0.2">
      <c r="A527" s="76" t="s">
        <v>1010</v>
      </c>
      <c r="B527" s="45" t="s">
        <v>888</v>
      </c>
      <c r="C527" s="45" t="s">
        <v>1011</v>
      </c>
      <c r="D527" s="46" t="s">
        <v>2162</v>
      </c>
      <c r="E527" s="51">
        <v>14970</v>
      </c>
      <c r="F527" s="54">
        <v>602385.04984676884</v>
      </c>
      <c r="G527" s="24">
        <f t="shared" si="34"/>
        <v>9017704196.2061291</v>
      </c>
      <c r="H527" s="96">
        <v>252651516</v>
      </c>
      <c r="I527" s="100">
        <v>2401229223</v>
      </c>
      <c r="J527" s="92">
        <f>VLOOKUP(A527,'CCF-2013-ESTIMADO'!$A$6:$R$227,18,FALSE)</f>
        <v>128781416.31840001</v>
      </c>
      <c r="K527" s="42">
        <v>125500597.0445033</v>
      </c>
      <c r="L527" s="43">
        <v>2081074047.5693736</v>
      </c>
      <c r="M527" s="44">
        <f t="shared" si="32"/>
        <v>4028467396.27</v>
      </c>
      <c r="N527" s="35">
        <v>589</v>
      </c>
      <c r="O527" s="33">
        <f t="shared" si="33"/>
        <v>354804794.35974687</v>
      </c>
      <c r="P527" s="36">
        <f t="shared" si="35"/>
        <v>88701198.589936718</v>
      </c>
    </row>
    <row r="528" spans="1:16" ht="12.75" x14ac:dyDescent="0.2">
      <c r="A528" s="76" t="s">
        <v>1012</v>
      </c>
      <c r="B528" s="45" t="s">
        <v>888</v>
      </c>
      <c r="C528" s="45" t="s">
        <v>1013</v>
      </c>
      <c r="D528" s="46" t="s">
        <v>2162</v>
      </c>
      <c r="E528" s="51">
        <v>3510</v>
      </c>
      <c r="F528" s="54">
        <v>578830.28046897345</v>
      </c>
      <c r="G528" s="24">
        <f t="shared" si="34"/>
        <v>2031694284.4460969</v>
      </c>
      <c r="H528" s="96">
        <v>60292942</v>
      </c>
      <c r="I528" s="100">
        <v>764790014</v>
      </c>
      <c r="J528" s="92"/>
      <c r="K528" s="42">
        <v>12352120</v>
      </c>
      <c r="L528" s="43">
        <v>364349813.21350902</v>
      </c>
      <c r="M528" s="44">
        <f t="shared" si="32"/>
        <v>829909395.23000002</v>
      </c>
      <c r="N528" s="35">
        <v>193</v>
      </c>
      <c r="O528" s="33">
        <f t="shared" si="33"/>
        <v>111714244.13051188</v>
      </c>
      <c r="P528" s="36">
        <f t="shared" si="35"/>
        <v>27928561.03262797</v>
      </c>
    </row>
    <row r="529" spans="1:16" ht="12.75" x14ac:dyDescent="0.2">
      <c r="A529" s="76" t="s">
        <v>1014</v>
      </c>
      <c r="B529" s="45" t="s">
        <v>888</v>
      </c>
      <c r="C529" s="45" t="s">
        <v>1015</v>
      </c>
      <c r="D529" s="46" t="s">
        <v>2162</v>
      </c>
      <c r="E529" s="51">
        <v>3570</v>
      </c>
      <c r="F529" s="54">
        <v>568111.03155530593</v>
      </c>
      <c r="G529" s="24">
        <f t="shared" si="34"/>
        <v>2028156382.6524422</v>
      </c>
      <c r="H529" s="96">
        <v>27292702</v>
      </c>
      <c r="I529" s="100">
        <v>356656881</v>
      </c>
      <c r="J529" s="92">
        <f>VLOOKUP(A529,'CCF-2013-ESTIMADO'!$A$6:$R$227,18,FALSE)</f>
        <v>648708056.62217987</v>
      </c>
      <c r="K529" s="42">
        <v>3751638.9969160333</v>
      </c>
      <c r="L529" s="43">
        <v>62966984.354268573</v>
      </c>
      <c r="M529" s="44">
        <f t="shared" si="32"/>
        <v>928780119.67999995</v>
      </c>
      <c r="N529" s="35">
        <v>63</v>
      </c>
      <c r="O529" s="33">
        <f t="shared" si="33"/>
        <v>35790994.987984277</v>
      </c>
      <c r="P529" s="36">
        <f t="shared" si="35"/>
        <v>8947748.7469960693</v>
      </c>
    </row>
    <row r="530" spans="1:16" ht="12.75" x14ac:dyDescent="0.2">
      <c r="A530" s="76" t="s">
        <v>1016</v>
      </c>
      <c r="B530" s="45" t="s">
        <v>888</v>
      </c>
      <c r="C530" s="45" t="s">
        <v>1017</v>
      </c>
      <c r="D530" s="46" t="s">
        <v>2162</v>
      </c>
      <c r="E530" s="51">
        <v>4359</v>
      </c>
      <c r="F530" s="54">
        <v>491307.05878003692</v>
      </c>
      <c r="G530" s="24">
        <f t="shared" si="34"/>
        <v>2141607469.2221808</v>
      </c>
      <c r="H530" s="96">
        <v>59096460</v>
      </c>
      <c r="I530" s="100">
        <v>655402980</v>
      </c>
      <c r="J530" s="92">
        <f>VLOOKUP(A530,'CCF-2013-ESTIMADO'!$A$6:$R$227,18,FALSE)</f>
        <v>195847758.63066849</v>
      </c>
      <c r="K530" s="42">
        <v>8030304.6016596649</v>
      </c>
      <c r="L530" s="43">
        <v>340575561.51285672</v>
      </c>
      <c r="M530" s="44">
        <f t="shared" si="32"/>
        <v>882654404.48000002</v>
      </c>
      <c r="N530" s="35">
        <v>239</v>
      </c>
      <c r="O530" s="33">
        <f t="shared" si="33"/>
        <v>117422387.04842882</v>
      </c>
      <c r="P530" s="36">
        <f t="shared" si="35"/>
        <v>29355596.762107205</v>
      </c>
    </row>
    <row r="531" spans="1:16" ht="12.75" x14ac:dyDescent="0.2">
      <c r="A531" s="76" t="s">
        <v>1018</v>
      </c>
      <c r="B531" s="45" t="s">
        <v>888</v>
      </c>
      <c r="C531" s="45" t="s">
        <v>1019</v>
      </c>
      <c r="D531" s="46" t="s">
        <v>2162</v>
      </c>
      <c r="E531" s="51">
        <v>7746</v>
      </c>
      <c r="F531" s="54">
        <v>522984.38225618441</v>
      </c>
      <c r="G531" s="24">
        <f t="shared" si="34"/>
        <v>4051037024.9564047</v>
      </c>
      <c r="H531" s="96">
        <v>125484988</v>
      </c>
      <c r="I531" s="100">
        <v>1128800645</v>
      </c>
      <c r="J531" s="92"/>
      <c r="K531" s="42">
        <v>15567013.192458477</v>
      </c>
      <c r="L531" s="43">
        <v>918517867.67626667</v>
      </c>
      <c r="M531" s="44">
        <f t="shared" si="32"/>
        <v>1862666511.0899999</v>
      </c>
      <c r="N531" s="35">
        <v>220</v>
      </c>
      <c r="O531" s="33">
        <f t="shared" si="33"/>
        <v>115056564.09636056</v>
      </c>
      <c r="P531" s="36">
        <f t="shared" si="35"/>
        <v>28764141.024090141</v>
      </c>
    </row>
    <row r="532" spans="1:16" ht="12.75" x14ac:dyDescent="0.2">
      <c r="A532" s="76" t="s">
        <v>1020</v>
      </c>
      <c r="B532" s="45" t="s">
        <v>888</v>
      </c>
      <c r="C532" s="45" t="s">
        <v>1021</v>
      </c>
      <c r="D532" s="46" t="s">
        <v>2162</v>
      </c>
      <c r="E532" s="51">
        <v>7982</v>
      </c>
      <c r="F532" s="54">
        <v>550155.95808743511</v>
      </c>
      <c r="G532" s="24">
        <f t="shared" si="34"/>
        <v>4391344857.453907</v>
      </c>
      <c r="H532" s="96">
        <v>137740834</v>
      </c>
      <c r="I532" s="100">
        <v>994594705</v>
      </c>
      <c r="J532" s="92">
        <f>VLOOKUP(A532,'CCF-2013-ESTIMADO'!$A$6:$R$227,18,FALSE)</f>
        <v>205589794.00764999</v>
      </c>
      <c r="K532" s="42">
        <v>17854385.677595541</v>
      </c>
      <c r="L532" s="43">
        <v>952604053.87138855</v>
      </c>
      <c r="M532" s="44">
        <f t="shared" si="32"/>
        <v>2082961084.9000001</v>
      </c>
      <c r="N532" s="35">
        <v>276</v>
      </c>
      <c r="O532" s="33">
        <f t="shared" si="33"/>
        <v>151843044.4321321</v>
      </c>
      <c r="P532" s="36">
        <f t="shared" si="35"/>
        <v>37960761.108033024</v>
      </c>
    </row>
    <row r="533" spans="1:16" ht="12.75" x14ac:dyDescent="0.2">
      <c r="A533" s="76" t="s">
        <v>1022</v>
      </c>
      <c r="B533" s="45" t="s">
        <v>888</v>
      </c>
      <c r="C533" s="45" t="s">
        <v>1023</v>
      </c>
      <c r="D533" s="46" t="s">
        <v>2162</v>
      </c>
      <c r="E533" s="51">
        <v>2298</v>
      </c>
      <c r="F533" s="54">
        <v>650267.24516129028</v>
      </c>
      <c r="G533" s="24">
        <f t="shared" si="34"/>
        <v>1494314129.380645</v>
      </c>
      <c r="H533" s="96">
        <v>38820958</v>
      </c>
      <c r="I533" s="100">
        <v>384003640</v>
      </c>
      <c r="J533" s="92"/>
      <c r="K533" s="42">
        <v>4987528.2313002832</v>
      </c>
      <c r="L533" s="43">
        <v>281290595.14946085</v>
      </c>
      <c r="M533" s="44">
        <f t="shared" si="32"/>
        <v>785211408</v>
      </c>
      <c r="N533" s="35">
        <v>102</v>
      </c>
      <c r="O533" s="33">
        <f t="shared" si="33"/>
        <v>66327259.006451607</v>
      </c>
      <c r="P533" s="36">
        <f t="shared" si="35"/>
        <v>16581814.751612902</v>
      </c>
    </row>
    <row r="534" spans="1:16" ht="12.75" x14ac:dyDescent="0.2">
      <c r="A534" s="76" t="s">
        <v>1024</v>
      </c>
      <c r="B534" s="45" t="s">
        <v>888</v>
      </c>
      <c r="C534" s="45" t="s">
        <v>1025</v>
      </c>
      <c r="D534" s="46" t="s">
        <v>2162</v>
      </c>
      <c r="E534" s="51">
        <v>3412</v>
      </c>
      <c r="F534" s="54">
        <v>633010.43751846382</v>
      </c>
      <c r="G534" s="24">
        <f t="shared" si="34"/>
        <v>2159831612.8129988</v>
      </c>
      <c r="H534" s="96">
        <v>15845289</v>
      </c>
      <c r="I534" s="100">
        <v>138572229</v>
      </c>
      <c r="J534" s="92">
        <f>VLOOKUP(A534,'CCF-2013-ESTIMADO'!$A$6:$R$227,18,FALSE)</f>
        <v>898823177.03805995</v>
      </c>
      <c r="K534" s="42">
        <v>2403175.8183569792</v>
      </c>
      <c r="L534" s="43">
        <v>1539523.510462095</v>
      </c>
      <c r="M534" s="44">
        <f t="shared" si="32"/>
        <v>1102648218.45</v>
      </c>
      <c r="N534" s="35">
        <v>112</v>
      </c>
      <c r="O534" s="33">
        <f t="shared" si="33"/>
        <v>70897169.002067953</v>
      </c>
      <c r="P534" s="36">
        <f t="shared" si="35"/>
        <v>17724292.250516988</v>
      </c>
    </row>
    <row r="535" spans="1:16" ht="12.75" x14ac:dyDescent="0.2">
      <c r="A535" s="76" t="s">
        <v>1026</v>
      </c>
      <c r="B535" s="45" t="s">
        <v>888</v>
      </c>
      <c r="C535" s="45" t="s">
        <v>1027</v>
      </c>
      <c r="D535" s="46" t="s">
        <v>2162</v>
      </c>
      <c r="E535" s="51">
        <v>4193</v>
      </c>
      <c r="F535" s="54">
        <v>549541.92721609969</v>
      </c>
      <c r="G535" s="24">
        <f t="shared" si="34"/>
        <v>2304229300.8171058</v>
      </c>
      <c r="H535" s="96">
        <v>68603634</v>
      </c>
      <c r="I535" s="100">
        <v>758815092</v>
      </c>
      <c r="J535" s="92"/>
      <c r="K535" s="42">
        <v>8778975.5046816841</v>
      </c>
      <c r="L535" s="43">
        <v>579660349.22259986</v>
      </c>
      <c r="M535" s="44">
        <f t="shared" si="32"/>
        <v>888371250.09000003</v>
      </c>
      <c r="N535" s="35">
        <v>91</v>
      </c>
      <c r="O535" s="33">
        <f t="shared" si="33"/>
        <v>50008315.376665071</v>
      </c>
      <c r="P535" s="36">
        <f t="shared" si="35"/>
        <v>12502078.844166268</v>
      </c>
    </row>
    <row r="536" spans="1:16" ht="12.75" x14ac:dyDescent="0.2">
      <c r="A536" s="76" t="s">
        <v>1028</v>
      </c>
      <c r="B536" s="45" t="s">
        <v>888</v>
      </c>
      <c r="C536" s="45" t="s">
        <v>1029</v>
      </c>
      <c r="D536" s="46" t="s">
        <v>2162</v>
      </c>
      <c r="E536" s="51">
        <v>5704</v>
      </c>
      <c r="F536" s="54">
        <v>641056.12446156528</v>
      </c>
      <c r="G536" s="24">
        <f t="shared" si="34"/>
        <v>3656584133.9287682</v>
      </c>
      <c r="H536" s="96">
        <v>95831661</v>
      </c>
      <c r="I536" s="100">
        <v>1087435801</v>
      </c>
      <c r="J536" s="92"/>
      <c r="K536" s="42">
        <v>17903462.975921709</v>
      </c>
      <c r="L536" s="43">
        <v>577881790.78819203</v>
      </c>
      <c r="M536" s="44">
        <f t="shared" si="32"/>
        <v>1877531418.1600001</v>
      </c>
      <c r="N536" s="35">
        <v>232</v>
      </c>
      <c r="O536" s="33">
        <f t="shared" si="33"/>
        <v>148725020.87508315</v>
      </c>
      <c r="P536" s="36">
        <f t="shared" si="35"/>
        <v>37181255.218770787</v>
      </c>
    </row>
    <row r="537" spans="1:16" ht="12.75" x14ac:dyDescent="0.2">
      <c r="A537" s="76" t="s">
        <v>1030</v>
      </c>
      <c r="B537" s="45" t="s">
        <v>888</v>
      </c>
      <c r="C537" s="45" t="s">
        <v>1031</v>
      </c>
      <c r="D537" s="46" t="s">
        <v>2162</v>
      </c>
      <c r="E537" s="51">
        <v>5062</v>
      </c>
      <c r="F537" s="54">
        <v>593416.49898829591</v>
      </c>
      <c r="G537" s="24">
        <f t="shared" si="34"/>
        <v>3003874317.8787537</v>
      </c>
      <c r="H537" s="96">
        <v>72920666</v>
      </c>
      <c r="I537" s="100">
        <v>678613254</v>
      </c>
      <c r="J537" s="92">
        <f>VLOOKUP(A537,'CCF-2013-ESTIMADO'!$A$6:$R$227,18,FALSE)</f>
        <v>186965774.11227083</v>
      </c>
      <c r="K537" s="42">
        <v>13785587.191026656</v>
      </c>
      <c r="L537" s="43">
        <v>503104396.12599403</v>
      </c>
      <c r="M537" s="44">
        <f t="shared" si="32"/>
        <v>1548484640.45</v>
      </c>
      <c r="N537" s="35">
        <v>179</v>
      </c>
      <c r="O537" s="33">
        <f t="shared" si="33"/>
        <v>106221553.31890497</v>
      </c>
      <c r="P537" s="36">
        <f t="shared" si="35"/>
        <v>26555388.329726242</v>
      </c>
    </row>
    <row r="538" spans="1:16" ht="12.75" x14ac:dyDescent="0.2">
      <c r="A538" s="76" t="s">
        <v>1032</v>
      </c>
      <c r="B538" s="45" t="s">
        <v>888</v>
      </c>
      <c r="C538" s="45" t="s">
        <v>1033</v>
      </c>
      <c r="D538" s="46" t="s">
        <v>2162</v>
      </c>
      <c r="E538" s="51">
        <v>4815</v>
      </c>
      <c r="F538" s="54">
        <v>578808.41824794759</v>
      </c>
      <c r="G538" s="24">
        <f t="shared" si="34"/>
        <v>2786962533.8638678</v>
      </c>
      <c r="H538" s="96">
        <v>78886903</v>
      </c>
      <c r="I538" s="100">
        <v>1050667050</v>
      </c>
      <c r="J538" s="92"/>
      <c r="K538" s="42">
        <v>10973915.903201211</v>
      </c>
      <c r="L538" s="43">
        <v>447262464.81472164</v>
      </c>
      <c r="M538" s="44">
        <f t="shared" si="32"/>
        <v>1199172200.1500001</v>
      </c>
      <c r="N538" s="35">
        <v>189</v>
      </c>
      <c r="O538" s="33">
        <f t="shared" si="33"/>
        <v>109394791.0488621</v>
      </c>
      <c r="P538" s="36">
        <f t="shared" si="35"/>
        <v>27348697.762215525</v>
      </c>
    </row>
    <row r="539" spans="1:16" ht="12.75" x14ac:dyDescent="0.2">
      <c r="A539" s="77" t="s">
        <v>1034</v>
      </c>
      <c r="B539" s="47" t="s">
        <v>888</v>
      </c>
      <c r="C539" s="47" t="s">
        <v>1035</v>
      </c>
      <c r="D539" s="46" t="s">
        <v>2162</v>
      </c>
      <c r="E539" s="51">
        <v>5173</v>
      </c>
      <c r="F539" s="54">
        <v>618935.49606544606</v>
      </c>
      <c r="G539" s="24">
        <f t="shared" si="34"/>
        <v>3201753321.1465526</v>
      </c>
      <c r="H539" s="96">
        <v>81215191</v>
      </c>
      <c r="I539" s="100">
        <v>572213682</v>
      </c>
      <c r="J539" s="92">
        <f>VLOOKUP(A539,'CCF-2013-ESTIMADO'!$A$6:$R$227,18,FALSE)</f>
        <v>470211532.20658004</v>
      </c>
      <c r="K539" s="42">
        <v>45493430.003656268</v>
      </c>
      <c r="L539" s="43">
        <v>709794465.21276164</v>
      </c>
      <c r="M539" s="44">
        <f t="shared" si="32"/>
        <v>1322825020.72</v>
      </c>
      <c r="N539" s="35">
        <v>165</v>
      </c>
      <c r="O539" s="33">
        <f t="shared" si="33"/>
        <v>102124356.85079861</v>
      </c>
      <c r="P539" s="36">
        <f t="shared" si="35"/>
        <v>25531089.212699652</v>
      </c>
    </row>
    <row r="540" spans="1:16" ht="12.75" x14ac:dyDescent="0.2">
      <c r="A540" s="76" t="s">
        <v>1036</v>
      </c>
      <c r="B540" s="45" t="s">
        <v>888</v>
      </c>
      <c r="C540" s="45" t="s">
        <v>1037</v>
      </c>
      <c r="D540" s="46" t="s">
        <v>2162</v>
      </c>
      <c r="E540" s="51">
        <v>7263</v>
      </c>
      <c r="F540" s="54">
        <v>542476.61965125939</v>
      </c>
      <c r="G540" s="24">
        <f t="shared" si="34"/>
        <v>3940007688.5270967</v>
      </c>
      <c r="H540" s="96">
        <v>98693514</v>
      </c>
      <c r="I540" s="100">
        <v>936683923</v>
      </c>
      <c r="J540" s="92">
        <f>VLOOKUP(A540,'CCF-2013-ESTIMADO'!$A$6:$R$227,18,FALSE)</f>
        <v>441558561.60993004</v>
      </c>
      <c r="K540" s="42">
        <v>12727531.970257908</v>
      </c>
      <c r="L540" s="43">
        <v>540418936.76628268</v>
      </c>
      <c r="M540" s="44">
        <f t="shared" si="32"/>
        <v>1909925221.1800001</v>
      </c>
      <c r="N540" s="35">
        <v>177</v>
      </c>
      <c r="O540" s="33">
        <f t="shared" si="33"/>
        <v>96018361.678272918</v>
      </c>
      <c r="P540" s="36">
        <f t="shared" si="35"/>
        <v>24004590.419568229</v>
      </c>
    </row>
    <row r="541" spans="1:16" ht="12.75" x14ac:dyDescent="0.2">
      <c r="A541" s="76" t="s">
        <v>1038</v>
      </c>
      <c r="B541" s="45" t="s">
        <v>888</v>
      </c>
      <c r="C541" s="45" t="s">
        <v>1039</v>
      </c>
      <c r="D541" s="46" t="s">
        <v>2162</v>
      </c>
      <c r="E541" s="51">
        <v>3801</v>
      </c>
      <c r="F541" s="54">
        <v>576468.3541920128</v>
      </c>
      <c r="G541" s="24">
        <f t="shared" si="34"/>
        <v>2191156214.2838407</v>
      </c>
      <c r="H541" s="96">
        <v>63154794</v>
      </c>
      <c r="I541" s="100">
        <v>699065872</v>
      </c>
      <c r="J541" s="92"/>
      <c r="K541" s="42">
        <v>7961935.8214003574</v>
      </c>
      <c r="L541" s="43">
        <v>373015463.61585647</v>
      </c>
      <c r="M541" s="44">
        <f t="shared" si="32"/>
        <v>1047958148.85</v>
      </c>
      <c r="N541" s="35">
        <v>118</v>
      </c>
      <c r="O541" s="33">
        <f t="shared" si="33"/>
        <v>68023265.794657513</v>
      </c>
      <c r="P541" s="36">
        <f t="shared" si="35"/>
        <v>17005816.448664378</v>
      </c>
    </row>
    <row r="542" spans="1:16" ht="12.75" x14ac:dyDescent="0.2">
      <c r="A542" s="76" t="s">
        <v>1040</v>
      </c>
      <c r="B542" s="45" t="s">
        <v>888</v>
      </c>
      <c r="C542" s="45" t="s">
        <v>169</v>
      </c>
      <c r="D542" s="46" t="s">
        <v>2162</v>
      </c>
      <c r="E542" s="51">
        <v>4870</v>
      </c>
      <c r="F542" s="54">
        <v>563457.55933257332</v>
      </c>
      <c r="G542" s="24">
        <f t="shared" si="34"/>
        <v>2744038313.9496322</v>
      </c>
      <c r="H542" s="96">
        <v>59274316</v>
      </c>
      <c r="I542" s="100">
        <v>491782040</v>
      </c>
      <c r="J542" s="92">
        <f>VLOOKUP(A542,'CCF-2013-ESTIMADO'!$A$6:$R$227,18,FALSE)</f>
        <v>391928027.32773006</v>
      </c>
      <c r="K542" s="42">
        <v>19661261.936815426</v>
      </c>
      <c r="L542" s="43">
        <v>218876315.39363986</v>
      </c>
      <c r="M542" s="44">
        <f t="shared" si="32"/>
        <v>1562516353.29</v>
      </c>
      <c r="N542" s="35">
        <v>159</v>
      </c>
      <c r="O542" s="33">
        <f t="shared" si="33"/>
        <v>89589751.933879152</v>
      </c>
      <c r="P542" s="36">
        <f t="shared" si="35"/>
        <v>22397437.983469788</v>
      </c>
    </row>
    <row r="543" spans="1:16" ht="12.75" x14ac:dyDescent="0.2">
      <c r="A543" s="76" t="s">
        <v>1041</v>
      </c>
      <c r="B543" s="45" t="s">
        <v>888</v>
      </c>
      <c r="C543" s="45" t="s">
        <v>1042</v>
      </c>
      <c r="D543" s="46" t="s">
        <v>2162</v>
      </c>
      <c r="E543" s="51">
        <v>6815</v>
      </c>
      <c r="F543" s="54">
        <v>633987.20017640572</v>
      </c>
      <c r="G543" s="24">
        <f t="shared" si="34"/>
        <v>4320622769.2022047</v>
      </c>
      <c r="H543" s="96">
        <v>110836179</v>
      </c>
      <c r="I543" s="100">
        <v>1175680802</v>
      </c>
      <c r="J543" s="92"/>
      <c r="K543" s="42">
        <v>18896319</v>
      </c>
      <c r="L543" s="43">
        <v>983297360.03708959</v>
      </c>
      <c r="M543" s="44">
        <f t="shared" si="32"/>
        <v>2031912109.1700001</v>
      </c>
      <c r="N543" s="35">
        <v>278</v>
      </c>
      <c r="O543" s="33">
        <f t="shared" si="33"/>
        <v>176248441.64904079</v>
      </c>
      <c r="P543" s="36">
        <f t="shared" si="35"/>
        <v>44062110.412260197</v>
      </c>
    </row>
    <row r="544" spans="1:16" ht="12.75" x14ac:dyDescent="0.2">
      <c r="A544" s="76" t="s">
        <v>1043</v>
      </c>
      <c r="B544" s="45" t="s">
        <v>888</v>
      </c>
      <c r="C544" s="45" t="s">
        <v>1044</v>
      </c>
      <c r="D544" s="46" t="s">
        <v>2162</v>
      </c>
      <c r="E544" s="51">
        <v>5940</v>
      </c>
      <c r="F544" s="54">
        <v>611930.51110167336</v>
      </c>
      <c r="G544" s="24">
        <f t="shared" si="34"/>
        <v>3634867235.9439397</v>
      </c>
      <c r="H544" s="96">
        <v>53760802</v>
      </c>
      <c r="I544" s="100">
        <v>450647000</v>
      </c>
      <c r="J544" s="92">
        <f>VLOOKUP(A544,'CCF-2013-ESTIMADO'!$A$6:$R$227,18,FALSE)</f>
        <v>990050795.42057991</v>
      </c>
      <c r="K544" s="42">
        <v>30709824</v>
      </c>
      <c r="L544" s="43">
        <v>72598559.302942902</v>
      </c>
      <c r="M544" s="44">
        <f t="shared" si="32"/>
        <v>2037100255.22</v>
      </c>
      <c r="N544" s="35">
        <v>165</v>
      </c>
      <c r="O544" s="33">
        <f t="shared" si="33"/>
        <v>100968534.3317761</v>
      </c>
      <c r="P544" s="36">
        <f t="shared" si="35"/>
        <v>25242133.582944024</v>
      </c>
    </row>
    <row r="545" spans="1:16" ht="12.75" x14ac:dyDescent="0.2">
      <c r="A545" s="76" t="s">
        <v>1045</v>
      </c>
      <c r="B545" s="45" t="s">
        <v>888</v>
      </c>
      <c r="C545" s="45" t="s">
        <v>1046</v>
      </c>
      <c r="D545" s="46" t="s">
        <v>2162</v>
      </c>
      <c r="E545" s="51">
        <v>2765</v>
      </c>
      <c r="F545" s="54">
        <v>564971.5426688632</v>
      </c>
      <c r="G545" s="24">
        <f t="shared" si="34"/>
        <v>1562146315.4794068</v>
      </c>
      <c r="H545" s="96">
        <v>43752400</v>
      </c>
      <c r="I545" s="100">
        <v>457311336</v>
      </c>
      <c r="J545" s="92"/>
      <c r="K545" s="42">
        <v>23854706.897893496</v>
      </c>
      <c r="L545" s="43">
        <v>284643190.6243704</v>
      </c>
      <c r="M545" s="44">
        <f t="shared" si="32"/>
        <v>752584681.96000004</v>
      </c>
      <c r="N545" s="35">
        <v>185</v>
      </c>
      <c r="O545" s="33">
        <f t="shared" si="33"/>
        <v>104519735.39373969</v>
      </c>
      <c r="P545" s="36">
        <f t="shared" si="35"/>
        <v>26129933.848434921</v>
      </c>
    </row>
    <row r="546" spans="1:16" ht="12.75" x14ac:dyDescent="0.2">
      <c r="A546" s="76" t="s">
        <v>1047</v>
      </c>
      <c r="B546" s="45" t="s">
        <v>888</v>
      </c>
      <c r="C546" s="45" t="s">
        <v>1048</v>
      </c>
      <c r="D546" s="46" t="s">
        <v>2162</v>
      </c>
      <c r="E546" s="51">
        <v>13100</v>
      </c>
      <c r="F546" s="54">
        <v>532934.14337766147</v>
      </c>
      <c r="G546" s="24">
        <f t="shared" si="34"/>
        <v>6981437278.247365</v>
      </c>
      <c r="H546" s="96">
        <v>219683614</v>
      </c>
      <c r="I546" s="100">
        <v>1457191549</v>
      </c>
      <c r="J546" s="92">
        <f>VLOOKUP(A546,'CCF-2013-ESTIMADO'!$A$6:$R$227,18,FALSE)</f>
        <v>141464842.45205</v>
      </c>
      <c r="K546" s="42">
        <v>52542149.768124074</v>
      </c>
      <c r="L546" s="43">
        <v>1542252353.4387941</v>
      </c>
      <c r="M546" s="44">
        <f t="shared" si="32"/>
        <v>3568302769.5900002</v>
      </c>
      <c r="N546" s="35">
        <v>600</v>
      </c>
      <c r="O546" s="33">
        <f t="shared" si="33"/>
        <v>319760486.0265969</v>
      </c>
      <c r="P546" s="36">
        <f t="shared" si="35"/>
        <v>79940121.506649226</v>
      </c>
    </row>
    <row r="547" spans="1:16" ht="12.75" x14ac:dyDescent="0.2">
      <c r="A547" s="76" t="s">
        <v>1049</v>
      </c>
      <c r="B547" s="45" t="s">
        <v>888</v>
      </c>
      <c r="C547" s="45" t="s">
        <v>1050</v>
      </c>
      <c r="D547" s="46" t="s">
        <v>2162</v>
      </c>
      <c r="E547" s="51">
        <v>14682</v>
      </c>
      <c r="F547" s="54">
        <v>523895.0674285714</v>
      </c>
      <c r="G547" s="24">
        <f t="shared" si="34"/>
        <v>7691827379.9862852</v>
      </c>
      <c r="H547" s="96">
        <v>219651277</v>
      </c>
      <c r="I547" s="100">
        <v>2175561015</v>
      </c>
      <c r="J547" s="92">
        <f>VLOOKUP(A547,'CCF-2013-ESTIMADO'!$A$6:$R$227,18,FALSE)</f>
        <v>365613671.98137003</v>
      </c>
      <c r="K547" s="42">
        <v>39999337.952566296</v>
      </c>
      <c r="L547" s="43">
        <v>1103340099.1983967</v>
      </c>
      <c r="M547" s="44">
        <f t="shared" si="32"/>
        <v>3787661978.8499999</v>
      </c>
      <c r="N547" s="35">
        <v>470</v>
      </c>
      <c r="O547" s="33">
        <f t="shared" si="33"/>
        <v>246230681.69142857</v>
      </c>
      <c r="P547" s="36">
        <f t="shared" si="35"/>
        <v>61557670.422857143</v>
      </c>
    </row>
    <row r="548" spans="1:16" ht="12.75" x14ac:dyDescent="0.2">
      <c r="A548" s="76" t="s">
        <v>1051</v>
      </c>
      <c r="B548" s="45" t="s">
        <v>888</v>
      </c>
      <c r="C548" s="45" t="s">
        <v>1052</v>
      </c>
      <c r="D548" s="46" t="s">
        <v>2162</v>
      </c>
      <c r="E548" s="51">
        <v>6173</v>
      </c>
      <c r="F548" s="54">
        <v>521426.64088669955</v>
      </c>
      <c r="G548" s="24">
        <f t="shared" si="34"/>
        <v>3218766654.1935964</v>
      </c>
      <c r="H548" s="96">
        <v>65677105</v>
      </c>
      <c r="I548" s="100">
        <v>452025828</v>
      </c>
      <c r="J548" s="92">
        <f>VLOOKUP(A548,'CCF-2013-ESTIMADO'!$A$6:$R$227,18,FALSE)</f>
        <v>930063155.56112289</v>
      </c>
      <c r="K548" s="42">
        <v>23771391.664398253</v>
      </c>
      <c r="L548" s="43">
        <v>285002329.82226598</v>
      </c>
      <c r="M548" s="44">
        <f t="shared" si="32"/>
        <v>1462226844.1500001</v>
      </c>
      <c r="N548" s="35">
        <v>189</v>
      </c>
      <c r="O548" s="33">
        <f t="shared" si="33"/>
        <v>98549635.127586216</v>
      </c>
      <c r="P548" s="36">
        <f t="shared" si="35"/>
        <v>24637408.781896554</v>
      </c>
    </row>
    <row r="549" spans="1:16" ht="12.75" x14ac:dyDescent="0.2">
      <c r="A549" s="76" t="s">
        <v>1053</v>
      </c>
      <c r="B549" s="45" t="s">
        <v>888</v>
      </c>
      <c r="C549" s="45" t="s">
        <v>1054</v>
      </c>
      <c r="D549" s="46" t="s">
        <v>2163</v>
      </c>
      <c r="E549" s="51">
        <v>99344</v>
      </c>
      <c r="F549" s="54">
        <v>587505.89276228589</v>
      </c>
      <c r="G549" s="24">
        <f t="shared" si="34"/>
        <v>58365185410.57653</v>
      </c>
      <c r="H549" s="96">
        <v>1631531198</v>
      </c>
      <c r="I549" s="100">
        <v>15334637266</v>
      </c>
      <c r="J549" s="92"/>
      <c r="K549" s="42">
        <v>908134683</v>
      </c>
      <c r="L549" s="43">
        <v>11797074634.177822</v>
      </c>
      <c r="M549" s="44">
        <f t="shared" si="32"/>
        <v>28693807629.400002</v>
      </c>
      <c r="N549" s="35">
        <v>8650</v>
      </c>
      <c r="O549" s="33">
        <f t="shared" si="33"/>
        <v>5081925972.3937731</v>
      </c>
      <c r="P549" s="36">
        <f t="shared" si="35"/>
        <v>1270481493.0984433</v>
      </c>
    </row>
    <row r="550" spans="1:16" ht="12.75" x14ac:dyDescent="0.2">
      <c r="A550" s="76" t="s">
        <v>1055</v>
      </c>
      <c r="B550" s="45" t="s">
        <v>888</v>
      </c>
      <c r="C550" s="45" t="s">
        <v>1056</v>
      </c>
      <c r="D550" s="46" t="s">
        <v>2162</v>
      </c>
      <c r="E550" s="51">
        <v>2441</v>
      </c>
      <c r="F550" s="54">
        <v>549622.79185352824</v>
      </c>
      <c r="G550" s="24">
        <f t="shared" si="34"/>
        <v>1341629234.9144623</v>
      </c>
      <c r="H550" s="96">
        <v>38174212</v>
      </c>
      <c r="I550" s="100">
        <v>291392349</v>
      </c>
      <c r="J550" s="92">
        <f>VLOOKUP(A550,'CCF-2013-ESTIMADO'!$A$6:$R$227,18,FALSE)</f>
        <v>82105934.59314999</v>
      </c>
      <c r="K550" s="42">
        <v>5630912.4587690877</v>
      </c>
      <c r="L550" s="43">
        <v>243049397.40030473</v>
      </c>
      <c r="M550" s="44">
        <f t="shared" si="32"/>
        <v>681276429.46000004</v>
      </c>
      <c r="N550" s="35">
        <v>104</v>
      </c>
      <c r="O550" s="33">
        <f t="shared" si="33"/>
        <v>57160770.352766939</v>
      </c>
      <c r="P550" s="36">
        <f t="shared" si="35"/>
        <v>14290192.588191735</v>
      </c>
    </row>
    <row r="551" spans="1:16" ht="12.75" x14ac:dyDescent="0.2">
      <c r="A551" s="76" t="s">
        <v>1057</v>
      </c>
      <c r="B551" s="45" t="s">
        <v>888</v>
      </c>
      <c r="C551" s="45" t="s">
        <v>1058</v>
      </c>
      <c r="D551" s="46" t="s">
        <v>2162</v>
      </c>
      <c r="E551" s="51">
        <v>4785</v>
      </c>
      <c r="F551" s="54">
        <v>521834.36302274384</v>
      </c>
      <c r="G551" s="24">
        <f t="shared" si="34"/>
        <v>2496977427.0638294</v>
      </c>
      <c r="H551" s="96">
        <v>78143144</v>
      </c>
      <c r="I551" s="100">
        <v>490862821</v>
      </c>
      <c r="J551" s="92"/>
      <c r="K551" s="42">
        <v>40903351.114435017</v>
      </c>
      <c r="L551" s="43">
        <v>190436547.88245884</v>
      </c>
      <c r="M551" s="44">
        <f t="shared" si="32"/>
        <v>1696631563.0699999</v>
      </c>
      <c r="N551" s="35">
        <v>100</v>
      </c>
      <c r="O551" s="33">
        <f t="shared" si="33"/>
        <v>52183436.302274384</v>
      </c>
      <c r="P551" s="36">
        <f t="shared" si="35"/>
        <v>13045859.075568596</v>
      </c>
    </row>
    <row r="552" spans="1:16" ht="12.75" x14ac:dyDescent="0.2">
      <c r="A552" s="76" t="s">
        <v>1059</v>
      </c>
      <c r="B552" s="45" t="s">
        <v>888</v>
      </c>
      <c r="C552" s="45" t="s">
        <v>1060</v>
      </c>
      <c r="D552" s="46" t="s">
        <v>2162</v>
      </c>
      <c r="E552" s="51">
        <v>3925</v>
      </c>
      <c r="F552" s="54">
        <v>588697.6452280567</v>
      </c>
      <c r="G552" s="24">
        <f t="shared" si="34"/>
        <v>2310638257.5201225</v>
      </c>
      <c r="H552" s="96">
        <v>68846164</v>
      </c>
      <c r="I552" s="100">
        <v>561642666</v>
      </c>
      <c r="J552" s="92"/>
      <c r="K552" s="42">
        <v>42750000</v>
      </c>
      <c r="L552" s="43">
        <v>268325848.53342482</v>
      </c>
      <c r="M552" s="44">
        <f t="shared" si="32"/>
        <v>1369073578.99</v>
      </c>
      <c r="N552" s="35">
        <v>249</v>
      </c>
      <c r="O552" s="33">
        <f t="shared" si="33"/>
        <v>146585713.66178611</v>
      </c>
      <c r="P552" s="36">
        <f t="shared" si="35"/>
        <v>36646428.415446527</v>
      </c>
    </row>
    <row r="553" spans="1:16" ht="12.75" x14ac:dyDescent="0.2">
      <c r="A553" s="76" t="s">
        <v>1061</v>
      </c>
      <c r="B553" s="45" t="s">
        <v>888</v>
      </c>
      <c r="C553" s="45" t="s">
        <v>1062</v>
      </c>
      <c r="D553" s="46" t="s">
        <v>2162</v>
      </c>
      <c r="E553" s="51">
        <v>3135</v>
      </c>
      <c r="F553" s="54">
        <v>605169.27108259825</v>
      </c>
      <c r="G553" s="24">
        <f t="shared" si="34"/>
        <v>1897205664.8439455</v>
      </c>
      <c r="H553" s="96">
        <v>51513358</v>
      </c>
      <c r="I553" s="100">
        <v>566238760</v>
      </c>
      <c r="J553" s="92"/>
      <c r="K553" s="42">
        <v>18486403</v>
      </c>
      <c r="L553" s="43">
        <v>377092802.18463242</v>
      </c>
      <c r="M553" s="44">
        <f t="shared" si="32"/>
        <v>883874341.65999997</v>
      </c>
      <c r="N553" s="35">
        <v>64</v>
      </c>
      <c r="O553" s="33">
        <f t="shared" si="33"/>
        <v>38730833.349286288</v>
      </c>
      <c r="P553" s="36">
        <f t="shared" si="35"/>
        <v>9682708.337321572</v>
      </c>
    </row>
    <row r="554" spans="1:16" ht="12.75" x14ac:dyDescent="0.2">
      <c r="A554" s="76" t="s">
        <v>1063</v>
      </c>
      <c r="B554" s="45" t="s">
        <v>888</v>
      </c>
      <c r="C554" s="45" t="s">
        <v>1064</v>
      </c>
      <c r="D554" s="46" t="s">
        <v>2162</v>
      </c>
      <c r="E554" s="51">
        <v>4990</v>
      </c>
      <c r="F554" s="54">
        <v>547152.51185006055</v>
      </c>
      <c r="G554" s="24">
        <f t="shared" si="34"/>
        <v>2730291034.1318021</v>
      </c>
      <c r="H554" s="96">
        <v>52596658</v>
      </c>
      <c r="I554" s="100">
        <v>285187622</v>
      </c>
      <c r="J554" s="92">
        <f>VLOOKUP(A554,'CCF-2013-ESTIMADO'!$A$6:$R$227,18,FALSE)</f>
        <v>823359964.8554635</v>
      </c>
      <c r="K554" s="42">
        <v>8957429</v>
      </c>
      <c r="L554" s="43">
        <v>137678433.784448</v>
      </c>
      <c r="M554" s="44">
        <f t="shared" si="32"/>
        <v>1422510926.49</v>
      </c>
      <c r="N554" s="35">
        <v>95</v>
      </c>
      <c r="O554" s="33">
        <f t="shared" si="33"/>
        <v>51979488.62575575</v>
      </c>
      <c r="P554" s="36">
        <f t="shared" si="35"/>
        <v>12994872.156438937</v>
      </c>
    </row>
    <row r="555" spans="1:16" ht="12.75" x14ac:dyDescent="0.2">
      <c r="A555" s="77" t="s">
        <v>1065</v>
      </c>
      <c r="B555" s="47" t="s">
        <v>888</v>
      </c>
      <c r="C555" s="47" t="s">
        <v>1066</v>
      </c>
      <c r="D555" s="46" t="s">
        <v>2162</v>
      </c>
      <c r="E555" s="51">
        <v>1986</v>
      </c>
      <c r="F555" s="54">
        <v>556511.06704138988</v>
      </c>
      <c r="G555" s="24">
        <f t="shared" si="34"/>
        <v>1105230979.1442003</v>
      </c>
      <c r="H555" s="96">
        <v>31205519</v>
      </c>
      <c r="I555" s="100">
        <v>333216803</v>
      </c>
      <c r="J555" s="92">
        <f>VLOOKUP(A555,'CCF-2013-ESTIMADO'!$A$6:$R$227,18,FALSE)</f>
        <v>155778151.74945801</v>
      </c>
      <c r="K555" s="42">
        <v>4003544.0301889749</v>
      </c>
      <c r="L555" s="43">
        <v>215415178.18894428</v>
      </c>
      <c r="M555" s="44">
        <f t="shared" si="32"/>
        <v>365611783.18000001</v>
      </c>
      <c r="N555" s="35">
        <v>109</v>
      </c>
      <c r="O555" s="33">
        <f t="shared" si="33"/>
        <v>60659706.307511494</v>
      </c>
      <c r="P555" s="36">
        <f t="shared" si="35"/>
        <v>15164926.576877873</v>
      </c>
    </row>
    <row r="556" spans="1:16" ht="12.75" x14ac:dyDescent="0.2">
      <c r="A556" s="76" t="s">
        <v>1067</v>
      </c>
      <c r="B556" s="45" t="s">
        <v>888</v>
      </c>
      <c r="C556" s="45" t="s">
        <v>1068</v>
      </c>
      <c r="D556" s="46" t="s">
        <v>2162</v>
      </c>
      <c r="E556" s="51">
        <v>4192</v>
      </c>
      <c r="F556" s="54">
        <v>557786.50924855494</v>
      </c>
      <c r="G556" s="24">
        <f t="shared" si="34"/>
        <v>2338241046.7699423</v>
      </c>
      <c r="H556" s="96">
        <v>64965685</v>
      </c>
      <c r="I556" s="100">
        <v>388829538</v>
      </c>
      <c r="J556" s="92">
        <f>VLOOKUP(A556,'CCF-2013-ESTIMADO'!$A$6:$R$227,18,FALSE)</f>
        <v>163778592.48659998</v>
      </c>
      <c r="K556" s="42">
        <v>27750000</v>
      </c>
      <c r="L556" s="43">
        <v>283194017.79300159</v>
      </c>
      <c r="M556" s="44">
        <f t="shared" si="32"/>
        <v>1409723213.49</v>
      </c>
      <c r="N556" s="35">
        <v>171</v>
      </c>
      <c r="O556" s="33">
        <f t="shared" si="33"/>
        <v>95381493.0815029</v>
      </c>
      <c r="P556" s="36">
        <f t="shared" si="35"/>
        <v>23845373.270375725</v>
      </c>
    </row>
    <row r="557" spans="1:16" ht="12.75" x14ac:dyDescent="0.2">
      <c r="A557" s="76" t="s">
        <v>1069</v>
      </c>
      <c r="B557" s="45" t="s">
        <v>888</v>
      </c>
      <c r="C557" s="45" t="s">
        <v>1070</v>
      </c>
      <c r="D557" s="46" t="s">
        <v>2162</v>
      </c>
      <c r="E557" s="51">
        <v>3709</v>
      </c>
      <c r="F557" s="54">
        <v>533315.82551640342</v>
      </c>
      <c r="G557" s="24">
        <f t="shared" si="34"/>
        <v>1978068396.8403404</v>
      </c>
      <c r="H557" s="96">
        <v>43606883</v>
      </c>
      <c r="I557" s="100">
        <v>470869813</v>
      </c>
      <c r="J557" s="92">
        <f>VLOOKUP(A557,'CCF-2013-ESTIMADO'!$A$6:$R$227,18,FALSE)</f>
        <v>336929100.21624804</v>
      </c>
      <c r="K557" s="42">
        <v>5855071.6438677665</v>
      </c>
      <c r="L557" s="43">
        <v>62892939.288282499</v>
      </c>
      <c r="M557" s="44">
        <f t="shared" si="32"/>
        <v>1057914589.6900001</v>
      </c>
      <c r="N557" s="35">
        <v>198</v>
      </c>
      <c r="O557" s="33">
        <f t="shared" si="33"/>
        <v>105596533.45224787</v>
      </c>
      <c r="P557" s="36">
        <f t="shared" si="35"/>
        <v>26399133.363061968</v>
      </c>
    </row>
    <row r="558" spans="1:16" ht="12.75" x14ac:dyDescent="0.2">
      <c r="A558" s="77" t="s">
        <v>1071</v>
      </c>
      <c r="B558" s="47" t="s">
        <v>888</v>
      </c>
      <c r="C558" s="47" t="s">
        <v>1072</v>
      </c>
      <c r="D558" s="46" t="s">
        <v>2162</v>
      </c>
      <c r="E558" s="51">
        <v>4744</v>
      </c>
      <c r="F558" s="54">
        <v>601338.66093251004</v>
      </c>
      <c r="G558" s="24">
        <f t="shared" si="34"/>
        <v>2852750607.4638276</v>
      </c>
      <c r="H558" s="96">
        <v>64529131</v>
      </c>
      <c r="I558" s="100">
        <v>183154339</v>
      </c>
      <c r="J558" s="92">
        <f>VLOOKUP(A558,'CCF-2013-ESTIMADO'!$A$6:$R$227,18,FALSE)</f>
        <v>707135268.48283207</v>
      </c>
      <c r="K558" s="42">
        <v>13448904</v>
      </c>
      <c r="L558" s="43">
        <v>349562966.54041082</v>
      </c>
      <c r="M558" s="44">
        <f t="shared" si="32"/>
        <v>1534919998.4400001</v>
      </c>
      <c r="N558" s="35">
        <v>79</v>
      </c>
      <c r="O558" s="33">
        <f t="shared" si="33"/>
        <v>47505754.213668294</v>
      </c>
      <c r="P558" s="36">
        <f t="shared" si="35"/>
        <v>11876438.553417074</v>
      </c>
    </row>
    <row r="559" spans="1:16" ht="12.75" x14ac:dyDescent="0.2">
      <c r="A559" s="76" t="s">
        <v>1073</v>
      </c>
      <c r="B559" s="45" t="s">
        <v>888</v>
      </c>
      <c r="C559" s="45" t="s">
        <v>1074</v>
      </c>
      <c r="D559" s="46" t="s">
        <v>2162</v>
      </c>
      <c r="E559" s="51">
        <v>4226</v>
      </c>
      <c r="F559" s="54">
        <v>564575.6737068966</v>
      </c>
      <c r="G559" s="24">
        <f t="shared" si="34"/>
        <v>2385896797.0853453</v>
      </c>
      <c r="H559" s="96">
        <v>69977971</v>
      </c>
      <c r="I559" s="100">
        <v>512234658</v>
      </c>
      <c r="J559" s="92">
        <f>VLOOKUP(A559,'CCF-2013-ESTIMADO'!$A$6:$R$227,18,FALSE)</f>
        <v>139948374.00309998</v>
      </c>
      <c r="K559" s="42">
        <v>236054288</v>
      </c>
      <c r="L559" s="43">
        <v>208191403.78297091</v>
      </c>
      <c r="M559" s="44">
        <f t="shared" si="32"/>
        <v>1219490102.3</v>
      </c>
      <c r="N559" s="35">
        <v>263</v>
      </c>
      <c r="O559" s="33">
        <f t="shared" si="33"/>
        <v>148483402.18491381</v>
      </c>
      <c r="P559" s="36">
        <f t="shared" si="35"/>
        <v>37120850.546228454</v>
      </c>
    </row>
    <row r="560" spans="1:16" ht="12.75" x14ac:dyDescent="0.2">
      <c r="A560" s="76" t="s">
        <v>1075</v>
      </c>
      <c r="B560" s="45" t="s">
        <v>888</v>
      </c>
      <c r="C560" s="45" t="s">
        <v>1076</v>
      </c>
      <c r="D560" s="46" t="s">
        <v>2162</v>
      </c>
      <c r="E560" s="51">
        <v>3263</v>
      </c>
      <c r="F560" s="54">
        <v>611553.91661780595</v>
      </c>
      <c r="G560" s="24">
        <f t="shared" si="34"/>
        <v>1995500429.9239008</v>
      </c>
      <c r="H560" s="96">
        <v>51270828</v>
      </c>
      <c r="I560" s="100">
        <v>629664855</v>
      </c>
      <c r="J560" s="92">
        <f>VLOOKUP(A560,'CCF-2013-ESTIMADO'!$A$6:$R$227,18,FALSE)</f>
        <v>58670349.120000005</v>
      </c>
      <c r="K560" s="42">
        <v>17887074</v>
      </c>
      <c r="L560" s="43">
        <v>297674189.18460763</v>
      </c>
      <c r="M560" s="44">
        <f t="shared" si="32"/>
        <v>940333134.62</v>
      </c>
      <c r="N560" s="35">
        <v>61</v>
      </c>
      <c r="O560" s="33">
        <f t="shared" si="33"/>
        <v>37304788.913686164</v>
      </c>
      <c r="P560" s="36">
        <f t="shared" si="35"/>
        <v>9326197.2284215409</v>
      </c>
    </row>
    <row r="561" spans="1:16" ht="12.75" x14ac:dyDescent="0.2">
      <c r="A561" s="76" t="s">
        <v>1077</v>
      </c>
      <c r="B561" s="45" t="s">
        <v>888</v>
      </c>
      <c r="C561" s="45" t="s">
        <v>1078</v>
      </c>
      <c r="D561" s="46" t="s">
        <v>2162</v>
      </c>
      <c r="E561" s="51">
        <v>2156</v>
      </c>
      <c r="F561" s="54">
        <v>684954.9863128491</v>
      </c>
      <c r="G561" s="24">
        <f t="shared" si="34"/>
        <v>1476762950.4905026</v>
      </c>
      <c r="H561" s="96">
        <v>36330984</v>
      </c>
      <c r="I561" s="100">
        <v>301963365</v>
      </c>
      <c r="J561" s="92"/>
      <c r="K561" s="42">
        <v>4565375.8595220689</v>
      </c>
      <c r="L561" s="43">
        <v>220441150.62354404</v>
      </c>
      <c r="M561" s="44">
        <f t="shared" si="32"/>
        <v>913462075.00999999</v>
      </c>
      <c r="N561" s="35">
        <v>48</v>
      </c>
      <c r="O561" s="33">
        <f t="shared" si="33"/>
        <v>32877839.343016759</v>
      </c>
      <c r="P561" s="36">
        <f t="shared" si="35"/>
        <v>8219459.8357541896</v>
      </c>
    </row>
    <row r="562" spans="1:16" ht="12.75" x14ac:dyDescent="0.2">
      <c r="A562" s="76" t="s">
        <v>1079</v>
      </c>
      <c r="B562" s="45" t="s">
        <v>888</v>
      </c>
      <c r="C562" s="45" t="s">
        <v>1080</v>
      </c>
      <c r="D562" s="46" t="s">
        <v>2162</v>
      </c>
      <c r="E562" s="51">
        <v>10026</v>
      </c>
      <c r="F562" s="54">
        <v>605979.92167049658</v>
      </c>
      <c r="G562" s="24">
        <f t="shared" si="34"/>
        <v>6075554694.6683989</v>
      </c>
      <c r="H562" s="96">
        <v>160959032</v>
      </c>
      <c r="I562" s="100">
        <v>1487066159</v>
      </c>
      <c r="J562" s="92">
        <f>VLOOKUP(A562,'CCF-2013-ESTIMADO'!$A$6:$R$227,18,FALSE)</f>
        <v>451849660.47764999</v>
      </c>
      <c r="K562" s="42">
        <v>137600649</v>
      </c>
      <c r="L562" s="43">
        <v>1094576807.9060299</v>
      </c>
      <c r="M562" s="44">
        <f t="shared" si="32"/>
        <v>2743502386.2800002</v>
      </c>
      <c r="N562" s="35">
        <v>142</v>
      </c>
      <c r="O562" s="33">
        <f t="shared" si="33"/>
        <v>86049148.877210513</v>
      </c>
      <c r="P562" s="36">
        <f t="shared" si="35"/>
        <v>21512287.219302628</v>
      </c>
    </row>
    <row r="563" spans="1:16" ht="12.75" x14ac:dyDescent="0.2">
      <c r="A563" s="94" t="s">
        <v>1081</v>
      </c>
      <c r="B563" s="45" t="s">
        <v>888</v>
      </c>
      <c r="C563" s="45" t="s">
        <v>1082</v>
      </c>
      <c r="D563" s="46" t="s">
        <v>2162</v>
      </c>
      <c r="E563" s="51">
        <v>4311</v>
      </c>
      <c r="F563" s="54">
        <v>535826.50843036803</v>
      </c>
      <c r="G563" s="24">
        <f t="shared" si="34"/>
        <v>2309948077.8433166</v>
      </c>
      <c r="H563" s="96">
        <v>63801542</v>
      </c>
      <c r="I563" s="100">
        <v>528780595</v>
      </c>
      <c r="J563" s="92">
        <f>VLOOKUP(A563,'CCF-2013-ESTIMADO'!$A$6:$R$227,18,FALSE)</f>
        <v>260604561.94248626</v>
      </c>
      <c r="K563" s="42">
        <v>35309067.149999999</v>
      </c>
      <c r="L563" s="43">
        <v>382110887.98813802</v>
      </c>
      <c r="M563" s="44">
        <f t="shared" si="32"/>
        <v>1039341423.76</v>
      </c>
      <c r="N563" s="35">
        <v>580</v>
      </c>
      <c r="O563" s="33">
        <f t="shared" si="33"/>
        <v>310779374.88961345</v>
      </c>
      <c r="P563" s="36">
        <f t="shared" si="35"/>
        <v>77694843.722403362</v>
      </c>
    </row>
    <row r="564" spans="1:16" ht="12.75" x14ac:dyDescent="0.2">
      <c r="A564" s="76" t="s">
        <v>1083</v>
      </c>
      <c r="B564" s="45" t="s">
        <v>888</v>
      </c>
      <c r="C564" s="45" t="s">
        <v>1084</v>
      </c>
      <c r="D564" s="46" t="s">
        <v>2162</v>
      </c>
      <c r="E564" s="51">
        <v>3293</v>
      </c>
      <c r="F564" s="54">
        <v>638161.72622575227</v>
      </c>
      <c r="G564" s="24">
        <f t="shared" si="34"/>
        <v>2101466564.4614022</v>
      </c>
      <c r="H564" s="96">
        <v>55038127</v>
      </c>
      <c r="I564" s="100">
        <v>623460128</v>
      </c>
      <c r="J564" s="92"/>
      <c r="K564" s="42">
        <v>21405020</v>
      </c>
      <c r="L564" s="43">
        <v>314997118.41287309</v>
      </c>
      <c r="M564" s="44">
        <f t="shared" si="32"/>
        <v>1086566171.05</v>
      </c>
      <c r="N564" s="35">
        <v>141</v>
      </c>
      <c r="O564" s="33">
        <f t="shared" si="33"/>
        <v>89980803.397831067</v>
      </c>
      <c r="P564" s="36">
        <f t="shared" si="35"/>
        <v>22495200.849457767</v>
      </c>
    </row>
    <row r="565" spans="1:16" ht="12.75" x14ac:dyDescent="0.2">
      <c r="A565" s="76" t="s">
        <v>1085</v>
      </c>
      <c r="B565" s="45" t="s">
        <v>888</v>
      </c>
      <c r="C565" s="45" t="s">
        <v>1086</v>
      </c>
      <c r="D565" s="46" t="s">
        <v>2162</v>
      </c>
      <c r="E565" s="51">
        <v>7359</v>
      </c>
      <c r="F565" s="54">
        <v>612725.22081225214</v>
      </c>
      <c r="G565" s="24">
        <f t="shared" si="34"/>
        <v>4509044899.9573631</v>
      </c>
      <c r="H565" s="96">
        <v>126374264</v>
      </c>
      <c r="I565" s="100">
        <v>1352630415</v>
      </c>
      <c r="J565" s="92"/>
      <c r="K565" s="42">
        <v>15931171.158735791</v>
      </c>
      <c r="L565" s="43">
        <v>837489101.48770189</v>
      </c>
      <c r="M565" s="44">
        <f t="shared" si="32"/>
        <v>2176619948.3099999</v>
      </c>
      <c r="N565" s="35">
        <v>150</v>
      </c>
      <c r="O565" s="33">
        <f t="shared" si="33"/>
        <v>91908783.121837825</v>
      </c>
      <c r="P565" s="36">
        <f t="shared" si="35"/>
        <v>22977195.780459456</v>
      </c>
    </row>
    <row r="566" spans="1:16" ht="12.75" x14ac:dyDescent="0.2">
      <c r="A566" s="76" t="s">
        <v>1087</v>
      </c>
      <c r="B566" s="45" t="s">
        <v>888</v>
      </c>
      <c r="C566" s="45" t="s">
        <v>1088</v>
      </c>
      <c r="D566" s="46" t="s">
        <v>2162</v>
      </c>
      <c r="E566" s="51">
        <v>5721</v>
      </c>
      <c r="F566" s="54">
        <v>579914.05062483368</v>
      </c>
      <c r="G566" s="24">
        <f t="shared" si="34"/>
        <v>3317688283.6246734</v>
      </c>
      <c r="H566" s="96">
        <v>67698189</v>
      </c>
      <c r="I566" s="100">
        <v>676085403</v>
      </c>
      <c r="J566" s="92">
        <f>VLOOKUP(A566,'CCF-2013-ESTIMADO'!$A$6:$R$227,18,FALSE)</f>
        <v>591318119.3123244</v>
      </c>
      <c r="K566" s="42">
        <v>20705876.346484665</v>
      </c>
      <c r="L566" s="43">
        <v>192096181.84576672</v>
      </c>
      <c r="M566" s="44">
        <f t="shared" si="32"/>
        <v>1769784514.1199999</v>
      </c>
      <c r="N566" s="35">
        <v>79</v>
      </c>
      <c r="O566" s="33">
        <f t="shared" si="33"/>
        <v>45813209.999361858</v>
      </c>
      <c r="P566" s="36">
        <f t="shared" si="35"/>
        <v>11453302.499840464</v>
      </c>
    </row>
    <row r="567" spans="1:16" ht="12.75" x14ac:dyDescent="0.2">
      <c r="A567" s="76" t="s">
        <v>1089</v>
      </c>
      <c r="B567" s="45" t="s">
        <v>888</v>
      </c>
      <c r="C567" s="45" t="s">
        <v>1090</v>
      </c>
      <c r="D567" s="46" t="s">
        <v>2162</v>
      </c>
      <c r="E567" s="51">
        <v>15971</v>
      </c>
      <c r="F567" s="54">
        <v>512673.77239703329</v>
      </c>
      <c r="G567" s="24">
        <f t="shared" si="34"/>
        <v>8187912818.9530182</v>
      </c>
      <c r="H567" s="96">
        <v>151823739</v>
      </c>
      <c r="I567" s="100">
        <v>1472588464</v>
      </c>
      <c r="J567" s="92">
        <f>VLOOKUP(A567,'CCF-2013-ESTIMADO'!$A$6:$R$227,18,FALSE)</f>
        <v>2414529022.6328702</v>
      </c>
      <c r="K567" s="42">
        <v>244328285.74228978</v>
      </c>
      <c r="L567" s="43">
        <v>650148280.49666941</v>
      </c>
      <c r="M567" s="44">
        <f t="shared" si="32"/>
        <v>3254495027.0799999</v>
      </c>
      <c r="N567" s="35">
        <v>497</v>
      </c>
      <c r="O567" s="33">
        <f t="shared" si="33"/>
        <v>254798864.88132554</v>
      </c>
      <c r="P567" s="36">
        <f t="shared" si="35"/>
        <v>63699716.220331386</v>
      </c>
    </row>
    <row r="568" spans="1:16" ht="12.75" x14ac:dyDescent="0.2">
      <c r="A568" s="76" t="s">
        <v>1091</v>
      </c>
      <c r="B568" s="45" t="s">
        <v>888</v>
      </c>
      <c r="C568" s="45" t="s">
        <v>1092</v>
      </c>
      <c r="D568" s="46" t="s">
        <v>2162</v>
      </c>
      <c r="E568" s="51">
        <v>5829</v>
      </c>
      <c r="F568" s="54">
        <v>542379.92921357974</v>
      </c>
      <c r="G568" s="24">
        <f t="shared" si="34"/>
        <v>3161532607.3859563</v>
      </c>
      <c r="H568" s="96">
        <v>72112233</v>
      </c>
      <c r="I568" s="100">
        <v>453174852</v>
      </c>
      <c r="J568" s="92">
        <f>VLOOKUP(A568,'CCF-2013-ESTIMADO'!$A$6:$R$227,18,FALSE)</f>
        <v>846675174.21625745</v>
      </c>
      <c r="K568" s="42">
        <v>9535763.2057598159</v>
      </c>
      <c r="L568" s="43">
        <v>133629138.18844211</v>
      </c>
      <c r="M568" s="44">
        <f t="shared" si="32"/>
        <v>1646405446.78</v>
      </c>
      <c r="N568" s="35">
        <v>52</v>
      </c>
      <c r="O568" s="33">
        <f t="shared" si="33"/>
        <v>28203756.319106147</v>
      </c>
      <c r="P568" s="36">
        <f t="shared" si="35"/>
        <v>7050939.0797765367</v>
      </c>
    </row>
    <row r="569" spans="1:16" ht="12.75" x14ac:dyDescent="0.2">
      <c r="A569" s="76" t="s">
        <v>1093</v>
      </c>
      <c r="B569" s="45" t="s">
        <v>888</v>
      </c>
      <c r="C569" s="45" t="s">
        <v>1094</v>
      </c>
      <c r="D569" s="46" t="s">
        <v>2162</v>
      </c>
      <c r="E569" s="51">
        <v>3490</v>
      </c>
      <c r="F569" s="54">
        <v>632091.19059228455</v>
      </c>
      <c r="G569" s="24">
        <f t="shared" si="34"/>
        <v>2205998255.1670732</v>
      </c>
      <c r="H569" s="96">
        <v>33566143</v>
      </c>
      <c r="I569" s="100">
        <v>299435513</v>
      </c>
      <c r="J569" s="92">
        <f>VLOOKUP(A569,'CCF-2013-ESTIMADO'!$A$6:$R$227,18,FALSE)</f>
        <v>529297370.84916002</v>
      </c>
      <c r="K569" s="42">
        <v>4448917.356922674</v>
      </c>
      <c r="L569" s="43">
        <v>35723471.476579539</v>
      </c>
      <c r="M569" s="44">
        <f t="shared" si="32"/>
        <v>1303526839.48</v>
      </c>
      <c r="N569" s="35">
        <v>75</v>
      </c>
      <c r="O569" s="33">
        <f t="shared" si="33"/>
        <v>47406839.294421338</v>
      </c>
      <c r="P569" s="36">
        <f t="shared" si="35"/>
        <v>11851709.823605334</v>
      </c>
    </row>
    <row r="570" spans="1:16" ht="12.75" x14ac:dyDescent="0.2">
      <c r="A570" s="76" t="s">
        <v>1095</v>
      </c>
      <c r="B570" s="45" t="s">
        <v>888</v>
      </c>
      <c r="C570" s="45" t="s">
        <v>1096</v>
      </c>
      <c r="D570" s="46" t="s">
        <v>2162</v>
      </c>
      <c r="E570" s="51">
        <v>6184</v>
      </c>
      <c r="F570" s="54">
        <v>631286.34469634295</v>
      </c>
      <c r="G570" s="24">
        <f t="shared" si="34"/>
        <v>3903874755.6021848</v>
      </c>
      <c r="H570" s="96">
        <v>103253077</v>
      </c>
      <c r="I570" s="100">
        <v>1070889863</v>
      </c>
      <c r="J570" s="92"/>
      <c r="K570" s="42">
        <v>13229484.070852166</v>
      </c>
      <c r="L570" s="43">
        <v>581387086.11390674</v>
      </c>
      <c r="M570" s="44">
        <f t="shared" si="32"/>
        <v>2135115245.4200001</v>
      </c>
      <c r="N570" s="35">
        <v>126</v>
      </c>
      <c r="O570" s="33">
        <f t="shared" si="33"/>
        <v>79542079.431739211</v>
      </c>
      <c r="P570" s="36">
        <f t="shared" si="35"/>
        <v>19885519.857934803</v>
      </c>
    </row>
    <row r="571" spans="1:16" ht="12.75" x14ac:dyDescent="0.2">
      <c r="A571" s="76" t="s">
        <v>1097</v>
      </c>
      <c r="B571" s="45" t="s">
        <v>888</v>
      </c>
      <c r="C571" s="45" t="s">
        <v>1098</v>
      </c>
      <c r="D571" s="46" t="s">
        <v>2162</v>
      </c>
      <c r="E571" s="51">
        <v>2997</v>
      </c>
      <c r="F571" s="54">
        <v>621975.61320660322</v>
      </c>
      <c r="G571" s="24">
        <f t="shared" si="34"/>
        <v>1864060912.7801898</v>
      </c>
      <c r="H571" s="96">
        <v>48198782</v>
      </c>
      <c r="I571" s="100">
        <v>567157979</v>
      </c>
      <c r="J571" s="92"/>
      <c r="K571" s="42">
        <v>14064013</v>
      </c>
      <c r="L571" s="43">
        <v>301183658.68116891</v>
      </c>
      <c r="M571" s="44">
        <f t="shared" si="32"/>
        <v>933456480.10000002</v>
      </c>
      <c r="N571" s="35">
        <v>68</v>
      </c>
      <c r="O571" s="33">
        <f t="shared" si="33"/>
        <v>42294341.698049016</v>
      </c>
      <c r="P571" s="36">
        <f t="shared" si="35"/>
        <v>10573585.424512254</v>
      </c>
    </row>
    <row r="572" spans="1:16" ht="12.75" x14ac:dyDescent="0.2">
      <c r="A572" s="76" t="s">
        <v>1099</v>
      </c>
      <c r="B572" s="45" t="s">
        <v>888</v>
      </c>
      <c r="C572" s="45" t="s">
        <v>1100</v>
      </c>
      <c r="D572" s="46" t="s">
        <v>2162</v>
      </c>
      <c r="E572" s="51">
        <v>1575</v>
      </c>
      <c r="F572" s="54">
        <v>619209.70323415264</v>
      </c>
      <c r="G572" s="24">
        <f t="shared" si="34"/>
        <v>975255282.59379041</v>
      </c>
      <c r="H572" s="96">
        <v>25514149</v>
      </c>
      <c r="I572" s="100">
        <v>281740552</v>
      </c>
      <c r="J572" s="92"/>
      <c r="K572" s="42">
        <v>3276023.5387774529</v>
      </c>
      <c r="L572" s="43">
        <v>141239177.2925036</v>
      </c>
      <c r="M572" s="44">
        <f t="shared" si="32"/>
        <v>523485380.75999999</v>
      </c>
      <c r="N572" s="35">
        <v>62</v>
      </c>
      <c r="O572" s="33">
        <f t="shared" si="33"/>
        <v>38391001.600517467</v>
      </c>
      <c r="P572" s="36">
        <f t="shared" si="35"/>
        <v>9597750.4001293667</v>
      </c>
    </row>
    <row r="573" spans="1:16" ht="12.75" x14ac:dyDescent="0.2">
      <c r="A573" s="77" t="s">
        <v>1101</v>
      </c>
      <c r="B573" s="47" t="s">
        <v>888</v>
      </c>
      <c r="C573" s="47" t="s">
        <v>1102</v>
      </c>
      <c r="D573" s="46" t="s">
        <v>2162</v>
      </c>
      <c r="E573" s="51">
        <v>10988</v>
      </c>
      <c r="F573" s="54">
        <v>491062.14427219098</v>
      </c>
      <c r="G573" s="24">
        <f t="shared" si="34"/>
        <v>5395790841.2628345</v>
      </c>
      <c r="H573" s="96">
        <v>159277491</v>
      </c>
      <c r="I573" s="100">
        <v>1044002714</v>
      </c>
      <c r="J573" s="92">
        <f>VLOOKUP(A573,'CCF-2013-ESTIMADO'!$A$6:$R$227,18,FALSE)</f>
        <v>1390113920.584892</v>
      </c>
      <c r="K573" s="42">
        <v>69926742.390515894</v>
      </c>
      <c r="L573" s="43">
        <v>814294567.68568277</v>
      </c>
      <c r="M573" s="44">
        <f t="shared" si="32"/>
        <v>1918175405.5999999</v>
      </c>
      <c r="N573" s="35">
        <v>193</v>
      </c>
      <c r="O573" s="33">
        <f t="shared" si="33"/>
        <v>94774993.844532862</v>
      </c>
      <c r="P573" s="36">
        <f t="shared" si="35"/>
        <v>23693748.461133216</v>
      </c>
    </row>
    <row r="574" spans="1:16" ht="12.75" x14ac:dyDescent="0.2">
      <c r="A574" s="76" t="s">
        <v>1103</v>
      </c>
      <c r="B574" s="45" t="s">
        <v>888</v>
      </c>
      <c r="C574" s="45" t="s">
        <v>1104</v>
      </c>
      <c r="D574" s="46" t="s">
        <v>2162</v>
      </c>
      <c r="E574" s="51">
        <v>13441</v>
      </c>
      <c r="F574" s="54">
        <v>569485.15721989213</v>
      </c>
      <c r="G574" s="24">
        <f t="shared" si="34"/>
        <v>7654449998.1925697</v>
      </c>
      <c r="H574" s="96">
        <v>135428714</v>
      </c>
      <c r="I574" s="100">
        <v>1060548652</v>
      </c>
      <c r="J574" s="92">
        <f>VLOOKUP(A574,'CCF-2013-ESTIMADO'!$A$6:$R$227,18,FALSE)</f>
        <v>2004448003.4314699</v>
      </c>
      <c r="K574" s="42">
        <v>122427567.07013103</v>
      </c>
      <c r="L574" s="43">
        <v>616386718.68237138</v>
      </c>
      <c r="M574" s="44">
        <f t="shared" si="32"/>
        <v>3715210343.0100002</v>
      </c>
      <c r="N574" s="35">
        <v>300</v>
      </c>
      <c r="O574" s="33">
        <f t="shared" si="33"/>
        <v>170845547.16596764</v>
      </c>
      <c r="P574" s="36">
        <f t="shared" si="35"/>
        <v>42711386.791491911</v>
      </c>
    </row>
    <row r="575" spans="1:16" ht="12.75" x14ac:dyDescent="0.2">
      <c r="A575" s="76" t="s">
        <v>1105</v>
      </c>
      <c r="B575" s="45" t="s">
        <v>888</v>
      </c>
      <c r="C575" s="45" t="s">
        <v>1106</v>
      </c>
      <c r="D575" s="46" t="s">
        <v>2162</v>
      </c>
      <c r="E575" s="51">
        <v>10355</v>
      </c>
      <c r="F575" s="54">
        <v>604878.31891655747</v>
      </c>
      <c r="G575" s="24">
        <f t="shared" si="34"/>
        <v>6263514992.3809528</v>
      </c>
      <c r="H575" s="96">
        <v>145970682</v>
      </c>
      <c r="I575" s="100">
        <v>1300005140</v>
      </c>
      <c r="J575" s="92">
        <f>VLOOKUP(A575,'CCF-2013-ESTIMADO'!$A$6:$R$227,18,FALSE)</f>
        <v>513600754.7763449</v>
      </c>
      <c r="K575" s="42">
        <v>44635532</v>
      </c>
      <c r="L575" s="43">
        <v>592215723.76112986</v>
      </c>
      <c r="M575" s="44">
        <f t="shared" si="32"/>
        <v>3667087159.8400002</v>
      </c>
      <c r="N575" s="35">
        <v>382</v>
      </c>
      <c r="O575" s="33">
        <f t="shared" si="33"/>
        <v>231063517.82612497</v>
      </c>
      <c r="P575" s="36">
        <f t="shared" si="35"/>
        <v>57765879.456531242</v>
      </c>
    </row>
    <row r="576" spans="1:16" ht="12.75" x14ac:dyDescent="0.2">
      <c r="A576" s="76" t="s">
        <v>1107</v>
      </c>
      <c r="B576" s="45" t="s">
        <v>888</v>
      </c>
      <c r="C576" s="45" t="s">
        <v>2152</v>
      </c>
      <c r="D576" s="46" t="s">
        <v>2162</v>
      </c>
      <c r="E576" s="51">
        <v>12093</v>
      </c>
      <c r="F576" s="54">
        <v>594553.71503759408</v>
      </c>
      <c r="G576" s="24">
        <f t="shared" si="34"/>
        <v>7189938075.949625</v>
      </c>
      <c r="H576" s="96">
        <v>204000011</v>
      </c>
      <c r="I576" s="100">
        <v>2378478558</v>
      </c>
      <c r="J576" s="92"/>
      <c r="K576" s="42">
        <v>26168987.04855141</v>
      </c>
      <c r="L576" s="43">
        <v>1266382112.355845</v>
      </c>
      <c r="M576" s="44">
        <f t="shared" si="32"/>
        <v>3314908407.5500002</v>
      </c>
      <c r="N576" s="35">
        <v>306</v>
      </c>
      <c r="O576" s="33">
        <f t="shared" si="33"/>
        <v>181933436.80150378</v>
      </c>
      <c r="P576" s="36">
        <f t="shared" si="35"/>
        <v>45483359.200375944</v>
      </c>
    </row>
    <row r="577" spans="1:16" ht="12.75" x14ac:dyDescent="0.2">
      <c r="A577" s="76" t="s">
        <v>1108</v>
      </c>
      <c r="B577" s="45" t="s">
        <v>888</v>
      </c>
      <c r="C577" s="45" t="s">
        <v>1109</v>
      </c>
      <c r="D577" s="46" t="s">
        <v>2162</v>
      </c>
      <c r="E577" s="51">
        <v>2274</v>
      </c>
      <c r="F577" s="54">
        <v>555805.66526827123</v>
      </c>
      <c r="G577" s="24">
        <f t="shared" si="34"/>
        <v>1263902082.8200488</v>
      </c>
      <c r="H577" s="96">
        <v>36492671</v>
      </c>
      <c r="I577" s="100">
        <v>411810007</v>
      </c>
      <c r="J577" s="92"/>
      <c r="K577" s="42">
        <v>4633545.9019476203</v>
      </c>
      <c r="L577" s="43">
        <v>165972711.85372919</v>
      </c>
      <c r="M577" s="44">
        <f t="shared" si="32"/>
        <v>644993147.05999994</v>
      </c>
      <c r="N577" s="35">
        <v>131</v>
      </c>
      <c r="O577" s="33">
        <f t="shared" si="33"/>
        <v>72810542.150143534</v>
      </c>
      <c r="P577" s="36">
        <f t="shared" si="35"/>
        <v>18202635.537535883</v>
      </c>
    </row>
    <row r="578" spans="1:16" ht="12.75" x14ac:dyDescent="0.2">
      <c r="A578" s="77" t="s">
        <v>1110</v>
      </c>
      <c r="B578" s="47" t="s">
        <v>888</v>
      </c>
      <c r="C578" s="47" t="s">
        <v>2142</v>
      </c>
      <c r="D578" s="46" t="s">
        <v>2162</v>
      </c>
      <c r="E578" s="51">
        <v>26506</v>
      </c>
      <c r="F578" s="54">
        <v>518989.81379047048</v>
      </c>
      <c r="G578" s="24">
        <f t="shared" si="34"/>
        <v>13756344004.33021</v>
      </c>
      <c r="H578" s="96">
        <v>383326644</v>
      </c>
      <c r="I578" s="100">
        <v>1795693860</v>
      </c>
      <c r="J578" s="92">
        <f>VLOOKUP(A578,'CCF-2013-ESTIMADO'!$A$6:$R$227,18,FALSE)</f>
        <v>3560956523.8143415</v>
      </c>
      <c r="K578" s="42">
        <v>283866327.62512583</v>
      </c>
      <c r="L578" s="43">
        <v>2166563799.8586206</v>
      </c>
      <c r="M578" s="44">
        <f t="shared" si="32"/>
        <v>5565936849.0299997</v>
      </c>
      <c r="N578" s="35">
        <v>895</v>
      </c>
      <c r="O578" s="33">
        <f t="shared" si="33"/>
        <v>464495883.34247106</v>
      </c>
      <c r="P578" s="36">
        <f t="shared" si="35"/>
        <v>116123970.83561777</v>
      </c>
    </row>
    <row r="579" spans="1:16" ht="12.75" x14ac:dyDescent="0.2">
      <c r="A579" s="76" t="s">
        <v>1111</v>
      </c>
      <c r="B579" s="45" t="s">
        <v>1112</v>
      </c>
      <c r="C579" s="45" t="s">
        <v>2122</v>
      </c>
      <c r="D579" s="46" t="s">
        <v>2164</v>
      </c>
      <c r="E579" s="51">
        <v>93947</v>
      </c>
      <c r="F579" s="54">
        <v>516095.68328215426</v>
      </c>
      <c r="G579" s="24">
        <f t="shared" si="34"/>
        <v>48485641157.308548</v>
      </c>
      <c r="H579" s="96">
        <v>1346348335</v>
      </c>
      <c r="I579" s="100">
        <v>11942720018</v>
      </c>
      <c r="J579" s="92"/>
      <c r="K579" s="42">
        <v>560687839</v>
      </c>
      <c r="L579" s="43">
        <v>1913055832.728894</v>
      </c>
      <c r="M579" s="44">
        <f t="shared" si="32"/>
        <v>32722829132.580002</v>
      </c>
      <c r="N579" s="35">
        <v>4986</v>
      </c>
      <c r="O579" s="33">
        <f t="shared" si="33"/>
        <v>2573253076.844821</v>
      </c>
      <c r="P579" s="36">
        <f t="shared" si="35"/>
        <v>643313269.21120524</v>
      </c>
    </row>
    <row r="580" spans="1:16" ht="12.75" x14ac:dyDescent="0.2">
      <c r="A580" s="76" t="s">
        <v>1113</v>
      </c>
      <c r="B580" s="45" t="s">
        <v>1112</v>
      </c>
      <c r="C580" s="45" t="s">
        <v>1114</v>
      </c>
      <c r="D580" s="46" t="s">
        <v>2164</v>
      </c>
      <c r="E580" s="51">
        <v>11324</v>
      </c>
      <c r="F580" s="54">
        <v>489281.67791651143</v>
      </c>
      <c r="G580" s="24">
        <f t="shared" si="34"/>
        <v>5540625720.7265759</v>
      </c>
      <c r="H580" s="96">
        <v>188316409</v>
      </c>
      <c r="I580" s="100">
        <v>1729050500</v>
      </c>
      <c r="J580" s="92"/>
      <c r="K580" s="42">
        <v>24032503.908054922</v>
      </c>
      <c r="L580" s="43">
        <v>7891871.4965959471</v>
      </c>
      <c r="M580" s="44">
        <f t="shared" si="32"/>
        <v>3591334436.3200002</v>
      </c>
      <c r="N580" s="35">
        <v>563</v>
      </c>
      <c r="O580" s="33">
        <f t="shared" si="33"/>
        <v>275465584.66699594</v>
      </c>
      <c r="P580" s="36">
        <f t="shared" si="35"/>
        <v>68866396.166748986</v>
      </c>
    </row>
    <row r="581" spans="1:16" ht="12.75" x14ac:dyDescent="0.2">
      <c r="A581" s="76" t="s">
        <v>1115</v>
      </c>
      <c r="B581" s="45" t="s">
        <v>1112</v>
      </c>
      <c r="C581" s="45" t="s">
        <v>1116</v>
      </c>
      <c r="D581" s="46" t="s">
        <v>2164</v>
      </c>
      <c r="E581" s="51">
        <v>25396</v>
      </c>
      <c r="F581" s="54">
        <v>476646.46020883135</v>
      </c>
      <c r="G581" s="24">
        <f t="shared" si="34"/>
        <v>12104913503.463482</v>
      </c>
      <c r="H581" s="96">
        <v>367497524</v>
      </c>
      <c r="I581" s="100">
        <v>5335835134</v>
      </c>
      <c r="J581" s="92"/>
      <c r="K581" s="42">
        <v>195404586</v>
      </c>
      <c r="L581" s="43">
        <v>636066036.71168208</v>
      </c>
      <c r="M581" s="44">
        <f t="shared" ref="M581:M644" si="36">ROUND((G581)-(H581+I581+J581+K581+L581),2)</f>
        <v>5570110222.75</v>
      </c>
      <c r="N581" s="35">
        <v>2376</v>
      </c>
      <c r="O581" s="33">
        <f t="shared" ref="O581:O644" si="37">+N581*F581</f>
        <v>1132511989.4561832</v>
      </c>
      <c r="P581" s="36">
        <f t="shared" si="35"/>
        <v>283127997.3640458</v>
      </c>
    </row>
    <row r="582" spans="1:16" ht="12.75" x14ac:dyDescent="0.2">
      <c r="A582" s="76" t="s">
        <v>1117</v>
      </c>
      <c r="B582" s="45" t="s">
        <v>1112</v>
      </c>
      <c r="C582" s="45" t="s">
        <v>1118</v>
      </c>
      <c r="D582" s="46" t="s">
        <v>2164</v>
      </c>
      <c r="E582" s="51">
        <v>6472</v>
      </c>
      <c r="F582" s="54">
        <v>542319.90367466933</v>
      </c>
      <c r="G582" s="24">
        <f t="shared" ref="G582:G645" si="38">+E582*F582</f>
        <v>3509894416.5824599</v>
      </c>
      <c r="H582" s="96">
        <v>102137439</v>
      </c>
      <c r="I582" s="100">
        <v>928410954</v>
      </c>
      <c r="J582" s="92"/>
      <c r="K582" s="42">
        <v>65956184</v>
      </c>
      <c r="L582" s="43">
        <v>221106407.10739481</v>
      </c>
      <c r="M582" s="44">
        <f t="shared" si="36"/>
        <v>2192283432.48</v>
      </c>
      <c r="N582" s="35">
        <v>472</v>
      </c>
      <c r="O582" s="33">
        <f t="shared" si="37"/>
        <v>255974994.53444391</v>
      </c>
      <c r="P582" s="36">
        <f t="shared" ref="P582:P645" si="39">+O582*0.25</f>
        <v>63993748.633610979</v>
      </c>
    </row>
    <row r="583" spans="1:16" ht="12.75" x14ac:dyDescent="0.2">
      <c r="A583" s="76" t="s">
        <v>1119</v>
      </c>
      <c r="B583" s="45" t="s">
        <v>1112</v>
      </c>
      <c r="C583" s="45" t="s">
        <v>1120</v>
      </c>
      <c r="D583" s="46" t="s">
        <v>2164</v>
      </c>
      <c r="E583" s="51">
        <v>10245</v>
      </c>
      <c r="F583" s="54">
        <v>479799.58015037596</v>
      </c>
      <c r="G583" s="24">
        <f t="shared" si="38"/>
        <v>4915546698.6406021</v>
      </c>
      <c r="H583" s="96">
        <v>164419126</v>
      </c>
      <c r="I583" s="100">
        <v>1942998667</v>
      </c>
      <c r="J583" s="92"/>
      <c r="K583" s="42">
        <v>37924690</v>
      </c>
      <c r="L583" s="43">
        <v>124823846.72197187</v>
      </c>
      <c r="M583" s="44">
        <f t="shared" si="36"/>
        <v>2645380368.9200001</v>
      </c>
      <c r="N583" s="35">
        <v>494</v>
      </c>
      <c r="O583" s="33">
        <f t="shared" si="37"/>
        <v>237020992.59428573</v>
      </c>
      <c r="P583" s="36">
        <f t="shared" si="39"/>
        <v>59255248.148571432</v>
      </c>
    </row>
    <row r="584" spans="1:16" ht="12.75" x14ac:dyDescent="0.2">
      <c r="A584" s="76" t="s">
        <v>1121</v>
      </c>
      <c r="B584" s="45" t="s">
        <v>1112</v>
      </c>
      <c r="C584" s="45" t="s">
        <v>1122</v>
      </c>
      <c r="D584" s="46" t="s">
        <v>2164</v>
      </c>
      <c r="E584" s="51">
        <v>10434</v>
      </c>
      <c r="F584" s="54">
        <v>512545.46328358212</v>
      </c>
      <c r="G584" s="24">
        <f t="shared" si="38"/>
        <v>5347899363.9008961</v>
      </c>
      <c r="H584" s="96">
        <v>167167798</v>
      </c>
      <c r="I584" s="100">
        <v>1781445969</v>
      </c>
      <c r="J584" s="92"/>
      <c r="K584" s="42">
        <v>24157750</v>
      </c>
      <c r="L584" s="43">
        <v>58239949.164353035</v>
      </c>
      <c r="M584" s="44">
        <f t="shared" si="36"/>
        <v>3316887897.7399998</v>
      </c>
      <c r="N584" s="35">
        <v>835</v>
      </c>
      <c r="O584" s="33">
        <f t="shared" si="37"/>
        <v>427975461.84179109</v>
      </c>
      <c r="P584" s="36">
        <f t="shared" si="39"/>
        <v>106993865.46044777</v>
      </c>
    </row>
    <row r="585" spans="1:16" ht="12.75" x14ac:dyDescent="0.2">
      <c r="A585" s="76" t="s">
        <v>1123</v>
      </c>
      <c r="B585" s="45" t="s">
        <v>1112</v>
      </c>
      <c r="C585" s="45" t="s">
        <v>1124</v>
      </c>
      <c r="D585" s="46" t="s">
        <v>2164</v>
      </c>
      <c r="E585" s="51">
        <v>17682</v>
      </c>
      <c r="F585" s="54">
        <v>505382.8335231049</v>
      </c>
      <c r="G585" s="24">
        <f t="shared" si="38"/>
        <v>8936179262.3555412</v>
      </c>
      <c r="H585" s="96">
        <v>260735847</v>
      </c>
      <c r="I585" s="100">
        <v>3167857674</v>
      </c>
      <c r="J585" s="92"/>
      <c r="K585" s="42">
        <v>190154312</v>
      </c>
      <c r="L585" s="43">
        <v>646318985.41299045</v>
      </c>
      <c r="M585" s="44">
        <f t="shared" si="36"/>
        <v>4671112443.9399996</v>
      </c>
      <c r="N585" s="35">
        <v>2159</v>
      </c>
      <c r="O585" s="33">
        <f t="shared" si="37"/>
        <v>1091121537.5763836</v>
      </c>
      <c r="P585" s="36">
        <f t="shared" si="39"/>
        <v>272780384.3940959</v>
      </c>
    </row>
    <row r="586" spans="1:16" ht="12.75" x14ac:dyDescent="0.2">
      <c r="A586" s="76" t="s">
        <v>1125</v>
      </c>
      <c r="B586" s="45" t="s">
        <v>1112</v>
      </c>
      <c r="C586" s="45" t="s">
        <v>1126</v>
      </c>
      <c r="D586" s="46" t="s">
        <v>2164</v>
      </c>
      <c r="E586" s="51">
        <v>13248</v>
      </c>
      <c r="F586" s="54">
        <v>459416.79004606837</v>
      </c>
      <c r="G586" s="24">
        <f t="shared" si="38"/>
        <v>6086353634.5303135</v>
      </c>
      <c r="H586" s="96">
        <v>187621156</v>
      </c>
      <c r="I586" s="100">
        <v>2290922971</v>
      </c>
      <c r="J586" s="92"/>
      <c r="K586" s="42">
        <v>73250368</v>
      </c>
      <c r="L586" s="43">
        <v>239256954.96156147</v>
      </c>
      <c r="M586" s="44">
        <f t="shared" si="36"/>
        <v>3295302184.5700002</v>
      </c>
      <c r="N586" s="35">
        <v>255</v>
      </c>
      <c r="O586" s="33">
        <f t="shared" si="37"/>
        <v>117151281.46174744</v>
      </c>
      <c r="P586" s="36">
        <f t="shared" si="39"/>
        <v>29287820.365436859</v>
      </c>
    </row>
    <row r="587" spans="1:16" ht="12.75" x14ac:dyDescent="0.2">
      <c r="A587" s="76" t="s">
        <v>1127</v>
      </c>
      <c r="B587" s="45" t="s">
        <v>1112</v>
      </c>
      <c r="C587" s="45" t="s">
        <v>1128</v>
      </c>
      <c r="D587" s="46" t="s">
        <v>2164</v>
      </c>
      <c r="E587" s="51">
        <v>5531</v>
      </c>
      <c r="F587" s="54">
        <v>534437.6755744681</v>
      </c>
      <c r="G587" s="24">
        <f t="shared" si="38"/>
        <v>2955974783.6023831</v>
      </c>
      <c r="H587" s="96">
        <v>80859480</v>
      </c>
      <c r="I587" s="100">
        <v>732157747</v>
      </c>
      <c r="J587" s="92"/>
      <c r="K587" s="42">
        <v>22440585</v>
      </c>
      <c r="L587" s="43">
        <v>65198710.747248501</v>
      </c>
      <c r="M587" s="44">
        <f t="shared" si="36"/>
        <v>2055318260.8599999</v>
      </c>
      <c r="N587" s="35">
        <v>185</v>
      </c>
      <c r="O587" s="33">
        <f t="shared" si="37"/>
        <v>98870969.981276602</v>
      </c>
      <c r="P587" s="36">
        <f t="shared" si="39"/>
        <v>24717742.49531915</v>
      </c>
    </row>
    <row r="588" spans="1:16" ht="12.75" x14ac:dyDescent="0.2">
      <c r="A588" s="76" t="s">
        <v>1129</v>
      </c>
      <c r="B588" s="45" t="s">
        <v>1112</v>
      </c>
      <c r="C588" s="45" t="s">
        <v>1130</v>
      </c>
      <c r="D588" s="46" t="s">
        <v>2164</v>
      </c>
      <c r="E588" s="51">
        <v>5137</v>
      </c>
      <c r="F588" s="54">
        <v>431530.70590594603</v>
      </c>
      <c r="G588" s="24">
        <f t="shared" si="38"/>
        <v>2216773236.2388449</v>
      </c>
      <c r="H588" s="96">
        <v>91110412</v>
      </c>
      <c r="I588" s="100">
        <v>777888881</v>
      </c>
      <c r="J588" s="92"/>
      <c r="K588" s="42">
        <v>69516964</v>
      </c>
      <c r="L588" s="43">
        <v>252122140.88837117</v>
      </c>
      <c r="M588" s="44">
        <f t="shared" si="36"/>
        <v>1026134838.35</v>
      </c>
      <c r="N588" s="35">
        <v>609</v>
      </c>
      <c r="O588" s="33">
        <f t="shared" si="37"/>
        <v>262802199.89672112</v>
      </c>
      <c r="P588" s="36">
        <f t="shared" si="39"/>
        <v>65700549.974180281</v>
      </c>
    </row>
    <row r="589" spans="1:16" ht="12.75" x14ac:dyDescent="0.2">
      <c r="A589" s="76" t="s">
        <v>1131</v>
      </c>
      <c r="B589" s="45" t="s">
        <v>1112</v>
      </c>
      <c r="C589" s="45" t="s">
        <v>1132</v>
      </c>
      <c r="D589" s="46" t="s">
        <v>2164</v>
      </c>
      <c r="E589" s="51">
        <v>3745</v>
      </c>
      <c r="F589" s="54">
        <v>526675.25792079209</v>
      </c>
      <c r="G589" s="24">
        <f t="shared" si="38"/>
        <v>1972398840.9133663</v>
      </c>
      <c r="H589" s="96">
        <v>58061666</v>
      </c>
      <c r="I589" s="100">
        <v>658850051</v>
      </c>
      <c r="J589" s="92"/>
      <c r="K589" s="42">
        <v>7451581.1726691825</v>
      </c>
      <c r="L589" s="43">
        <v>20358035.072715294</v>
      </c>
      <c r="M589" s="44">
        <f t="shared" si="36"/>
        <v>1227677507.6700001</v>
      </c>
      <c r="N589" s="35">
        <v>225</v>
      </c>
      <c r="O589" s="33">
        <f t="shared" si="37"/>
        <v>118501933.03217822</v>
      </c>
      <c r="P589" s="36">
        <f t="shared" si="39"/>
        <v>29625483.258044556</v>
      </c>
    </row>
    <row r="590" spans="1:16" ht="12.75" x14ac:dyDescent="0.2">
      <c r="A590" s="76" t="s">
        <v>1133</v>
      </c>
      <c r="B590" s="45" t="s">
        <v>1112</v>
      </c>
      <c r="C590" s="45" t="s">
        <v>1134</v>
      </c>
      <c r="D590" s="46" t="s">
        <v>2164</v>
      </c>
      <c r="E590" s="51">
        <v>11678</v>
      </c>
      <c r="F590" s="54">
        <v>537840.38335684058</v>
      </c>
      <c r="G590" s="24">
        <f t="shared" si="38"/>
        <v>6280899996.8411846</v>
      </c>
      <c r="H590" s="96">
        <v>183320292</v>
      </c>
      <c r="I590" s="100">
        <v>1735485031</v>
      </c>
      <c r="J590" s="92"/>
      <c r="K590" s="42">
        <v>51661080</v>
      </c>
      <c r="L590" s="43">
        <v>159083431.09075326</v>
      </c>
      <c r="M590" s="44">
        <f t="shared" si="36"/>
        <v>4151350162.75</v>
      </c>
      <c r="N590" s="35">
        <v>786</v>
      </c>
      <c r="O590" s="33">
        <f t="shared" si="37"/>
        <v>422742541.31847668</v>
      </c>
      <c r="P590" s="36">
        <f t="shared" si="39"/>
        <v>105685635.32961917</v>
      </c>
    </row>
    <row r="591" spans="1:16" ht="12.75" x14ac:dyDescent="0.2">
      <c r="A591" s="76" t="s">
        <v>1135</v>
      </c>
      <c r="B591" s="45" t="s">
        <v>1112</v>
      </c>
      <c r="C591" s="45" t="s">
        <v>1136</v>
      </c>
      <c r="D591" s="46" t="s">
        <v>2164</v>
      </c>
      <c r="E591" s="51">
        <v>6321</v>
      </c>
      <c r="F591" s="54">
        <v>530477.90227852273</v>
      </c>
      <c r="G591" s="24">
        <f t="shared" si="38"/>
        <v>3353150820.3025422</v>
      </c>
      <c r="H591" s="96">
        <v>100714597</v>
      </c>
      <c r="I591" s="100">
        <v>921287009</v>
      </c>
      <c r="J591" s="92"/>
      <c r="K591" s="42">
        <v>24439083.585476752</v>
      </c>
      <c r="L591" s="43">
        <v>40923540.403762773</v>
      </c>
      <c r="M591" s="44">
        <f t="shared" si="36"/>
        <v>2265786590.3099999</v>
      </c>
      <c r="N591" s="35">
        <v>91</v>
      </c>
      <c r="O591" s="33">
        <f t="shared" si="37"/>
        <v>48273489.107345566</v>
      </c>
      <c r="P591" s="36">
        <f t="shared" si="39"/>
        <v>12068372.276836392</v>
      </c>
    </row>
    <row r="592" spans="1:16" ht="12.75" x14ac:dyDescent="0.2">
      <c r="A592" s="76" t="s">
        <v>1137</v>
      </c>
      <c r="B592" s="45" t="s">
        <v>1112</v>
      </c>
      <c r="C592" s="45" t="s">
        <v>1138</v>
      </c>
      <c r="D592" s="46" t="s">
        <v>2164</v>
      </c>
      <c r="E592" s="51">
        <v>10749</v>
      </c>
      <c r="F592" s="54">
        <v>445812.28032993153</v>
      </c>
      <c r="G592" s="24">
        <f t="shared" si="38"/>
        <v>4792036201.2664337</v>
      </c>
      <c r="H592" s="96">
        <v>179698512</v>
      </c>
      <c r="I592" s="100">
        <v>1940470816</v>
      </c>
      <c r="J592" s="92"/>
      <c r="K592" s="42">
        <v>56946460</v>
      </c>
      <c r="L592" s="43">
        <v>168454935.107261</v>
      </c>
      <c r="M592" s="44">
        <f t="shared" si="36"/>
        <v>2446465478.1599998</v>
      </c>
      <c r="N592" s="35">
        <v>563</v>
      </c>
      <c r="O592" s="33">
        <f t="shared" si="37"/>
        <v>250992313.82575145</v>
      </c>
      <c r="P592" s="36">
        <f t="shared" si="39"/>
        <v>62748078.456437863</v>
      </c>
    </row>
    <row r="593" spans="1:16" ht="12.75" x14ac:dyDescent="0.2">
      <c r="A593" s="76" t="s">
        <v>1139</v>
      </c>
      <c r="B593" s="45" t="s">
        <v>1112</v>
      </c>
      <c r="C593" s="45" t="s">
        <v>1140</v>
      </c>
      <c r="D593" s="46" t="s">
        <v>2164</v>
      </c>
      <c r="E593" s="51">
        <v>28276</v>
      </c>
      <c r="F593" s="54">
        <v>511681.54210308089</v>
      </c>
      <c r="G593" s="24">
        <f t="shared" si="38"/>
        <v>14468307284.506716</v>
      </c>
      <c r="H593" s="96">
        <v>410182791</v>
      </c>
      <c r="I593" s="100">
        <v>2979877436</v>
      </c>
      <c r="J593" s="92"/>
      <c r="K593" s="42">
        <v>141849497</v>
      </c>
      <c r="L593" s="43">
        <v>432905045.11931127</v>
      </c>
      <c r="M593" s="44">
        <f t="shared" si="36"/>
        <v>10503492515.389999</v>
      </c>
      <c r="N593" s="35">
        <v>1312</v>
      </c>
      <c r="O593" s="33">
        <f t="shared" si="37"/>
        <v>671326183.23924208</v>
      </c>
      <c r="P593" s="36">
        <f t="shared" si="39"/>
        <v>167831545.80981052</v>
      </c>
    </row>
    <row r="594" spans="1:16" ht="12.75" x14ac:dyDescent="0.2">
      <c r="A594" s="76" t="s">
        <v>1141</v>
      </c>
      <c r="B594" s="45" t="s">
        <v>1112</v>
      </c>
      <c r="C594" s="45" t="s">
        <v>1142</v>
      </c>
      <c r="D594" s="46" t="s">
        <v>2164</v>
      </c>
      <c r="E594" s="51">
        <v>3729</v>
      </c>
      <c r="F594" s="54">
        <v>496120.98811824899</v>
      </c>
      <c r="G594" s="24">
        <f t="shared" si="38"/>
        <v>1850035164.6929505</v>
      </c>
      <c r="H594" s="96">
        <v>59484508</v>
      </c>
      <c r="I594" s="100">
        <v>761802553</v>
      </c>
      <c r="J594" s="92"/>
      <c r="K594" s="42">
        <v>55294737</v>
      </c>
      <c r="L594" s="43">
        <v>196654878.6887641</v>
      </c>
      <c r="M594" s="44">
        <f t="shared" si="36"/>
        <v>776798488</v>
      </c>
      <c r="N594" s="35">
        <v>214</v>
      </c>
      <c r="O594" s="33">
        <f t="shared" si="37"/>
        <v>106169891.45730528</v>
      </c>
      <c r="P594" s="36">
        <f t="shared" si="39"/>
        <v>26542472.864326321</v>
      </c>
    </row>
    <row r="595" spans="1:16" ht="12.75" x14ac:dyDescent="0.2">
      <c r="A595" s="76" t="s">
        <v>1143</v>
      </c>
      <c r="B595" s="45" t="s">
        <v>1112</v>
      </c>
      <c r="C595" s="45" t="s">
        <v>1144</v>
      </c>
      <c r="D595" s="46" t="s">
        <v>2164</v>
      </c>
      <c r="E595" s="51">
        <v>10280</v>
      </c>
      <c r="F595" s="54">
        <v>496617.59934000007</v>
      </c>
      <c r="G595" s="24">
        <f t="shared" si="38"/>
        <v>5105228921.2152004</v>
      </c>
      <c r="H595" s="96">
        <v>164532306</v>
      </c>
      <c r="I595" s="100">
        <v>1749732922</v>
      </c>
      <c r="J595" s="92"/>
      <c r="K595" s="42">
        <v>21008047.786410697</v>
      </c>
      <c r="L595" s="43">
        <v>250385907.40189034</v>
      </c>
      <c r="M595" s="44">
        <f t="shared" si="36"/>
        <v>2919569738.0300002</v>
      </c>
      <c r="N595" s="35">
        <v>283</v>
      </c>
      <c r="O595" s="33">
        <f t="shared" si="37"/>
        <v>140542780.61322001</v>
      </c>
      <c r="P595" s="36">
        <f t="shared" si="39"/>
        <v>35135695.153305002</v>
      </c>
    </row>
    <row r="596" spans="1:16" ht="12.75" x14ac:dyDescent="0.2">
      <c r="A596" s="76" t="s">
        <v>1145</v>
      </c>
      <c r="B596" s="45" t="s">
        <v>1112</v>
      </c>
      <c r="C596" s="45" t="s">
        <v>1146</v>
      </c>
      <c r="D596" s="46" t="s">
        <v>2164</v>
      </c>
      <c r="E596" s="51">
        <v>7474</v>
      </c>
      <c r="F596" s="54">
        <v>485940.22200755985</v>
      </c>
      <c r="G596" s="24">
        <f t="shared" si="38"/>
        <v>3631917219.2845025</v>
      </c>
      <c r="H596" s="96">
        <v>117384488</v>
      </c>
      <c r="I596" s="100">
        <v>946335720</v>
      </c>
      <c r="J596" s="92"/>
      <c r="K596" s="42">
        <v>59507829</v>
      </c>
      <c r="L596" s="43">
        <v>208013481.31033128</v>
      </c>
      <c r="M596" s="44">
        <f t="shared" si="36"/>
        <v>2300675700.9699998</v>
      </c>
      <c r="N596" s="35">
        <v>700</v>
      </c>
      <c r="O596" s="33">
        <f t="shared" si="37"/>
        <v>340158155.40529191</v>
      </c>
      <c r="P596" s="36">
        <f t="shared" si="39"/>
        <v>85039538.851322979</v>
      </c>
    </row>
    <row r="597" spans="1:16" ht="12.75" x14ac:dyDescent="0.2">
      <c r="A597" s="76" t="s">
        <v>1147</v>
      </c>
      <c r="B597" s="45" t="s">
        <v>1112</v>
      </c>
      <c r="C597" s="45" t="s">
        <v>1148</v>
      </c>
      <c r="D597" s="46" t="s">
        <v>2164</v>
      </c>
      <c r="E597" s="51">
        <v>11702</v>
      </c>
      <c r="F597" s="54">
        <v>485734.74073619628</v>
      </c>
      <c r="G597" s="24">
        <f t="shared" si="38"/>
        <v>5684067936.0949688</v>
      </c>
      <c r="H597" s="96">
        <v>178534368</v>
      </c>
      <c r="I597" s="100">
        <v>1878653354</v>
      </c>
      <c r="J597" s="92"/>
      <c r="K597" s="42">
        <v>65826277</v>
      </c>
      <c r="L597" s="43">
        <v>195862886.03607711</v>
      </c>
      <c r="M597" s="44">
        <f t="shared" si="36"/>
        <v>3365191051.0599999</v>
      </c>
      <c r="N597" s="35">
        <v>458</v>
      </c>
      <c r="O597" s="33">
        <f t="shared" si="37"/>
        <v>222466511.25717789</v>
      </c>
      <c r="P597" s="36">
        <f t="shared" si="39"/>
        <v>55616627.814294472</v>
      </c>
    </row>
    <row r="598" spans="1:16" ht="12.75" x14ac:dyDescent="0.2">
      <c r="A598" s="76" t="s">
        <v>1149</v>
      </c>
      <c r="B598" s="45" t="s">
        <v>1112</v>
      </c>
      <c r="C598" s="45" t="s">
        <v>1150</v>
      </c>
      <c r="D598" s="46" t="s">
        <v>2164</v>
      </c>
      <c r="E598" s="51">
        <v>8793</v>
      </c>
      <c r="F598" s="54">
        <v>491183.02737283683</v>
      </c>
      <c r="G598" s="24">
        <f t="shared" si="38"/>
        <v>4318972359.6893539</v>
      </c>
      <c r="H598" s="96">
        <v>131548236</v>
      </c>
      <c r="I598" s="100">
        <v>1546585574</v>
      </c>
      <c r="J598" s="92"/>
      <c r="K598" s="42">
        <v>56953440</v>
      </c>
      <c r="L598" s="43">
        <v>175647088.8527745</v>
      </c>
      <c r="M598" s="44">
        <f t="shared" si="36"/>
        <v>2408238020.8400002</v>
      </c>
      <c r="N598" s="35">
        <v>313</v>
      </c>
      <c r="O598" s="33">
        <f t="shared" si="37"/>
        <v>153740287.56769794</v>
      </c>
      <c r="P598" s="36">
        <f t="shared" si="39"/>
        <v>38435071.891924486</v>
      </c>
    </row>
    <row r="599" spans="1:16" ht="12.75" x14ac:dyDescent="0.2">
      <c r="A599" s="76" t="s">
        <v>1151</v>
      </c>
      <c r="B599" s="45" t="s">
        <v>1112</v>
      </c>
      <c r="C599" s="45" t="s">
        <v>1152</v>
      </c>
      <c r="D599" s="46" t="s">
        <v>2164</v>
      </c>
      <c r="E599" s="51">
        <v>7151</v>
      </c>
      <c r="F599" s="54">
        <v>478007.34299079078</v>
      </c>
      <c r="G599" s="24">
        <f t="shared" si="38"/>
        <v>3418230509.7271447</v>
      </c>
      <c r="H599" s="96">
        <v>115331068</v>
      </c>
      <c r="I599" s="100">
        <v>1005855135</v>
      </c>
      <c r="J599" s="92"/>
      <c r="K599" s="42">
        <v>62479753</v>
      </c>
      <c r="L599" s="43">
        <v>204903001.88548246</v>
      </c>
      <c r="M599" s="44">
        <f t="shared" si="36"/>
        <v>2029661551.8399999</v>
      </c>
      <c r="N599" s="35">
        <v>517</v>
      </c>
      <c r="O599" s="33">
        <f t="shared" si="37"/>
        <v>247129796.32623884</v>
      </c>
      <c r="P599" s="36">
        <f t="shared" si="39"/>
        <v>61782449.08155971</v>
      </c>
    </row>
    <row r="600" spans="1:16" ht="12.75" x14ac:dyDescent="0.2">
      <c r="A600" s="76" t="s">
        <v>1153</v>
      </c>
      <c r="B600" s="45" t="s">
        <v>1112</v>
      </c>
      <c r="C600" s="45" t="s">
        <v>1154</v>
      </c>
      <c r="D600" s="46" t="s">
        <v>2164</v>
      </c>
      <c r="E600" s="51">
        <v>7029</v>
      </c>
      <c r="F600" s="54">
        <v>508419.789134636</v>
      </c>
      <c r="G600" s="24">
        <f t="shared" si="38"/>
        <v>3573682697.8273563</v>
      </c>
      <c r="H600" s="96">
        <v>122800990</v>
      </c>
      <c r="I600" s="100">
        <v>800179936</v>
      </c>
      <c r="J600" s="92"/>
      <c r="K600" s="42">
        <v>19498911</v>
      </c>
      <c r="L600" s="43">
        <v>56683881.268221334</v>
      </c>
      <c r="M600" s="44">
        <f t="shared" si="36"/>
        <v>2574518979.5599999</v>
      </c>
      <c r="N600" s="35">
        <v>453</v>
      </c>
      <c r="O600" s="33">
        <f t="shared" si="37"/>
        <v>230314164.47799012</v>
      </c>
      <c r="P600" s="36">
        <f t="shared" si="39"/>
        <v>57578541.11949753</v>
      </c>
    </row>
    <row r="601" spans="1:16" ht="12.75" x14ac:dyDescent="0.2">
      <c r="A601" s="76" t="s">
        <v>1155</v>
      </c>
      <c r="B601" s="45" t="s">
        <v>1112</v>
      </c>
      <c r="C601" s="45" t="s">
        <v>1156</v>
      </c>
      <c r="D601" s="46" t="s">
        <v>2164</v>
      </c>
      <c r="E601" s="51">
        <v>5422</v>
      </c>
      <c r="F601" s="54">
        <v>525614.38654399081</v>
      </c>
      <c r="G601" s="24">
        <f t="shared" si="38"/>
        <v>2849881203.8415184</v>
      </c>
      <c r="H601" s="96">
        <v>86793378</v>
      </c>
      <c r="I601" s="100">
        <v>890722985</v>
      </c>
      <c r="J601" s="92"/>
      <c r="K601" s="42">
        <v>11355821.248003155</v>
      </c>
      <c r="L601" s="43">
        <v>130985562.9943105</v>
      </c>
      <c r="M601" s="44">
        <f t="shared" si="36"/>
        <v>1730023456.5999999</v>
      </c>
      <c r="N601" s="35">
        <v>368</v>
      </c>
      <c r="O601" s="33">
        <f t="shared" si="37"/>
        <v>193426094.24818861</v>
      </c>
      <c r="P601" s="36">
        <f t="shared" si="39"/>
        <v>48356523.562047154</v>
      </c>
    </row>
    <row r="602" spans="1:16" ht="12.75" x14ac:dyDescent="0.2">
      <c r="A602" s="76" t="s">
        <v>1157</v>
      </c>
      <c r="B602" s="45" t="s">
        <v>1112</v>
      </c>
      <c r="C602" s="45" t="s">
        <v>1158</v>
      </c>
      <c r="D602" s="46" t="s">
        <v>2164</v>
      </c>
      <c r="E602" s="51">
        <v>7513</v>
      </c>
      <c r="F602" s="54">
        <v>522154.3513857525</v>
      </c>
      <c r="G602" s="24">
        <f t="shared" si="38"/>
        <v>3922945641.9611583</v>
      </c>
      <c r="H602" s="96">
        <v>123771110</v>
      </c>
      <c r="I602" s="100">
        <v>1055952558</v>
      </c>
      <c r="J602" s="92"/>
      <c r="K602" s="42">
        <v>20562290</v>
      </c>
      <c r="L602" s="43">
        <v>43138916.256437056</v>
      </c>
      <c r="M602" s="44">
        <f t="shared" si="36"/>
        <v>2679520767.6999998</v>
      </c>
      <c r="N602" s="35">
        <v>359</v>
      </c>
      <c r="O602" s="33">
        <f t="shared" si="37"/>
        <v>187453412.14748514</v>
      </c>
      <c r="P602" s="36">
        <f t="shared" si="39"/>
        <v>46863353.036871284</v>
      </c>
    </row>
    <row r="603" spans="1:16" ht="12.75" x14ac:dyDescent="0.2">
      <c r="A603" s="76" t="s">
        <v>1159</v>
      </c>
      <c r="B603" s="45" t="s">
        <v>1112</v>
      </c>
      <c r="C603" s="45" t="s">
        <v>654</v>
      </c>
      <c r="D603" s="46" t="s">
        <v>2164</v>
      </c>
      <c r="E603" s="51">
        <v>25370</v>
      </c>
      <c r="F603" s="54">
        <v>443735.50382894708</v>
      </c>
      <c r="G603" s="24">
        <f t="shared" si="38"/>
        <v>11257569732.140387</v>
      </c>
      <c r="H603" s="96">
        <v>387223291</v>
      </c>
      <c r="I603" s="100">
        <v>4134875816</v>
      </c>
      <c r="J603" s="92"/>
      <c r="K603" s="42">
        <v>276886685</v>
      </c>
      <c r="L603" s="43">
        <v>942857414.75842714</v>
      </c>
      <c r="M603" s="44">
        <f t="shared" si="36"/>
        <v>5515726525.3800001</v>
      </c>
      <c r="N603" s="35">
        <v>690</v>
      </c>
      <c r="O603" s="33">
        <f t="shared" si="37"/>
        <v>306177497.6419735</v>
      </c>
      <c r="P603" s="36">
        <f t="shared" si="39"/>
        <v>76544374.410493374</v>
      </c>
    </row>
    <row r="604" spans="1:16" ht="12.75" x14ac:dyDescent="0.2">
      <c r="A604" s="76" t="s">
        <v>1160</v>
      </c>
      <c r="B604" s="45" t="s">
        <v>1112</v>
      </c>
      <c r="C604" s="45" t="s">
        <v>1161</v>
      </c>
      <c r="D604" s="46" t="s">
        <v>2164</v>
      </c>
      <c r="E604" s="51">
        <v>4299</v>
      </c>
      <c r="F604" s="54">
        <v>515274.33271954674</v>
      </c>
      <c r="G604" s="24">
        <f t="shared" si="38"/>
        <v>2215164356.3613315</v>
      </c>
      <c r="H604" s="96">
        <v>74375847</v>
      </c>
      <c r="I604" s="100">
        <v>828675718</v>
      </c>
      <c r="J604" s="92"/>
      <c r="K604" s="42">
        <v>30968495</v>
      </c>
      <c r="L604" s="43">
        <v>109870274.74928218</v>
      </c>
      <c r="M604" s="44">
        <f t="shared" si="36"/>
        <v>1171274021.6099999</v>
      </c>
      <c r="N604" s="35">
        <v>262</v>
      </c>
      <c r="O604" s="33">
        <f t="shared" si="37"/>
        <v>135001875.17252123</v>
      </c>
      <c r="P604" s="36">
        <f t="shared" si="39"/>
        <v>33750468.793130308</v>
      </c>
    </row>
    <row r="605" spans="1:16" ht="12.75" x14ac:dyDescent="0.2">
      <c r="A605" s="76" t="s">
        <v>1162</v>
      </c>
      <c r="B605" s="45" t="s">
        <v>1112</v>
      </c>
      <c r="C605" s="45" t="s">
        <v>1163</v>
      </c>
      <c r="D605" s="46" t="s">
        <v>2164</v>
      </c>
      <c r="E605" s="51">
        <v>3975</v>
      </c>
      <c r="F605" s="54">
        <v>463884.51869940292</v>
      </c>
      <c r="G605" s="24">
        <f t="shared" si="38"/>
        <v>1843940961.8301265</v>
      </c>
      <c r="H605" s="96">
        <v>61376241</v>
      </c>
      <c r="I605" s="100">
        <v>626447589</v>
      </c>
      <c r="J605" s="92"/>
      <c r="K605" s="42">
        <v>8143924.8967141397</v>
      </c>
      <c r="L605" s="43">
        <v>16289488.815446083</v>
      </c>
      <c r="M605" s="44">
        <f t="shared" si="36"/>
        <v>1131683718.1199999</v>
      </c>
      <c r="N605" s="35">
        <v>298</v>
      </c>
      <c r="O605" s="33">
        <f t="shared" si="37"/>
        <v>138237586.57242206</v>
      </c>
      <c r="P605" s="36">
        <f t="shared" si="39"/>
        <v>34559396.643105514</v>
      </c>
    </row>
    <row r="606" spans="1:16" ht="12.75" x14ac:dyDescent="0.2">
      <c r="A606" s="76" t="s">
        <v>1164</v>
      </c>
      <c r="B606" s="45" t="s">
        <v>1112</v>
      </c>
      <c r="C606" s="45" t="s">
        <v>1165</v>
      </c>
      <c r="D606" s="46" t="s">
        <v>2164</v>
      </c>
      <c r="E606" s="51">
        <v>19019</v>
      </c>
      <c r="F606" s="54">
        <v>520096.54153695167</v>
      </c>
      <c r="G606" s="24">
        <f t="shared" si="38"/>
        <v>9891716123.4912834</v>
      </c>
      <c r="H606" s="96">
        <v>300656274</v>
      </c>
      <c r="I606" s="100">
        <v>3099375876</v>
      </c>
      <c r="J606" s="92"/>
      <c r="K606" s="42">
        <v>103319595</v>
      </c>
      <c r="L606" s="43">
        <v>313840728.67360938</v>
      </c>
      <c r="M606" s="44">
        <f t="shared" si="36"/>
        <v>6074523649.8199997</v>
      </c>
      <c r="N606" s="35">
        <v>1247</v>
      </c>
      <c r="O606" s="33">
        <f t="shared" si="37"/>
        <v>648560387.29657876</v>
      </c>
      <c r="P606" s="36">
        <f t="shared" si="39"/>
        <v>162140096.82414469</v>
      </c>
    </row>
    <row r="607" spans="1:16" ht="12.75" x14ac:dyDescent="0.2">
      <c r="A607" s="76" t="s">
        <v>1166</v>
      </c>
      <c r="B607" s="45" t="s">
        <v>1112</v>
      </c>
      <c r="C607" s="45" t="s">
        <v>1167</v>
      </c>
      <c r="D607" s="46" t="s">
        <v>2164</v>
      </c>
      <c r="E607" s="51">
        <v>11288</v>
      </c>
      <c r="F607" s="54">
        <v>477573.15822766779</v>
      </c>
      <c r="G607" s="24">
        <f t="shared" si="38"/>
        <v>5390845810.0739145</v>
      </c>
      <c r="H607" s="96">
        <v>186845061</v>
      </c>
      <c r="I607" s="100">
        <v>1726292843</v>
      </c>
      <c r="J607" s="92"/>
      <c r="K607" s="42">
        <v>61475090</v>
      </c>
      <c r="L607" s="43">
        <v>180296849.68460625</v>
      </c>
      <c r="M607" s="44">
        <f t="shared" si="36"/>
        <v>3235935966.3899999</v>
      </c>
      <c r="N607" s="35">
        <v>618</v>
      </c>
      <c r="O607" s="33">
        <f t="shared" si="37"/>
        <v>295140211.78469872</v>
      </c>
      <c r="P607" s="36">
        <f t="shared" si="39"/>
        <v>73785052.946174681</v>
      </c>
    </row>
    <row r="608" spans="1:16" ht="12.75" x14ac:dyDescent="0.2">
      <c r="A608" s="76" t="s">
        <v>1168</v>
      </c>
      <c r="B608" s="45" t="s">
        <v>1112</v>
      </c>
      <c r="C608" s="45" t="s">
        <v>1169</v>
      </c>
      <c r="D608" s="46" t="s">
        <v>2164</v>
      </c>
      <c r="E608" s="51">
        <v>5112</v>
      </c>
      <c r="F608" s="54">
        <v>536601.99574989791</v>
      </c>
      <c r="G608" s="24">
        <f t="shared" si="38"/>
        <v>2743109402.273478</v>
      </c>
      <c r="H608" s="96">
        <v>76574784</v>
      </c>
      <c r="I608" s="100">
        <v>856482086</v>
      </c>
      <c r="J608" s="92"/>
      <c r="K608" s="42">
        <v>39709254</v>
      </c>
      <c r="L608" s="43">
        <v>135894184.07131132</v>
      </c>
      <c r="M608" s="44">
        <f t="shared" si="36"/>
        <v>1634449094.2</v>
      </c>
      <c r="N608" s="35">
        <v>441</v>
      </c>
      <c r="O608" s="33">
        <f t="shared" si="37"/>
        <v>236641480.12570497</v>
      </c>
      <c r="P608" s="36">
        <f t="shared" si="39"/>
        <v>59160370.031426243</v>
      </c>
    </row>
    <row r="609" spans="1:16" ht="12.75" x14ac:dyDescent="0.2">
      <c r="A609" s="76" t="s">
        <v>1170</v>
      </c>
      <c r="B609" s="45" t="s">
        <v>1171</v>
      </c>
      <c r="C609" s="45" t="s">
        <v>1172</v>
      </c>
      <c r="D609" s="46" t="s">
        <v>2163</v>
      </c>
      <c r="E609" s="51">
        <v>156575</v>
      </c>
      <c r="F609" s="54">
        <v>571933.6100675402</v>
      </c>
      <c r="G609" s="24">
        <f t="shared" si="38"/>
        <v>89550504996.325104</v>
      </c>
      <c r="H609" s="96">
        <v>2468679854</v>
      </c>
      <c r="I609" s="100">
        <v>19487897457</v>
      </c>
      <c r="J609" s="92">
        <f>VLOOKUP(A609,'CCF-2013-ESTIMADO'!$A$6:$R$227,18,FALSE)</f>
        <v>774100478.78496456</v>
      </c>
      <c r="K609" s="42">
        <v>1007652134.3247747</v>
      </c>
      <c r="L609" s="43">
        <v>2046266308.2848628</v>
      </c>
      <c r="M609" s="44">
        <f t="shared" si="36"/>
        <v>63765908763.93</v>
      </c>
      <c r="N609" s="35">
        <v>7577</v>
      </c>
      <c r="O609" s="33">
        <f t="shared" si="37"/>
        <v>4333540963.4817524</v>
      </c>
      <c r="P609" s="36">
        <f t="shared" si="39"/>
        <v>1083385240.8704381</v>
      </c>
    </row>
    <row r="610" spans="1:16" ht="12.75" x14ac:dyDescent="0.2">
      <c r="A610" s="76" t="s">
        <v>1173</v>
      </c>
      <c r="B610" s="45" t="s">
        <v>1171</v>
      </c>
      <c r="C610" s="45" t="s">
        <v>1174</v>
      </c>
      <c r="D610" s="46" t="s">
        <v>2162</v>
      </c>
      <c r="E610" s="51">
        <v>27658</v>
      </c>
      <c r="F610" s="54">
        <v>443924.28486867249</v>
      </c>
      <c r="G610" s="24">
        <f t="shared" si="38"/>
        <v>12278057870.897743</v>
      </c>
      <c r="H610" s="96">
        <v>425041793</v>
      </c>
      <c r="I610" s="100">
        <v>5657102093</v>
      </c>
      <c r="J610" s="92"/>
      <c r="K610" s="42">
        <v>79063326.119302839</v>
      </c>
      <c r="L610" s="43">
        <v>622771248.61637199</v>
      </c>
      <c r="M610" s="44">
        <f t="shared" si="36"/>
        <v>5494079410.1599998</v>
      </c>
      <c r="N610" s="35">
        <v>833</v>
      </c>
      <c r="O610" s="33">
        <f t="shared" si="37"/>
        <v>369788929.29560417</v>
      </c>
      <c r="P610" s="36">
        <f t="shared" si="39"/>
        <v>92447232.323901042</v>
      </c>
    </row>
    <row r="611" spans="1:16" ht="12.75" x14ac:dyDescent="0.2">
      <c r="A611" s="76" t="s">
        <v>1175</v>
      </c>
      <c r="B611" s="45" t="s">
        <v>1171</v>
      </c>
      <c r="C611" s="45" t="s">
        <v>1176</v>
      </c>
      <c r="D611" s="46" t="s">
        <v>2162</v>
      </c>
      <c r="E611" s="51">
        <v>7117</v>
      </c>
      <c r="F611" s="54">
        <v>504916.37998731586</v>
      </c>
      <c r="G611" s="24">
        <f t="shared" si="38"/>
        <v>3593489876.3697271</v>
      </c>
      <c r="H611" s="96">
        <v>111094878</v>
      </c>
      <c r="I611" s="100">
        <v>1474656706</v>
      </c>
      <c r="J611" s="92">
        <f>VLOOKUP(A611,'CCF-2013-ESTIMADO'!$A$6:$R$227,18,FALSE)</f>
        <v>24614092.871798005</v>
      </c>
      <c r="K611" s="42">
        <v>14355810.032566909</v>
      </c>
      <c r="L611" s="43">
        <v>185119831.5217157</v>
      </c>
      <c r="M611" s="44">
        <f t="shared" si="36"/>
        <v>1783648557.9400001</v>
      </c>
      <c r="N611" s="35">
        <v>246</v>
      </c>
      <c r="O611" s="33">
        <f t="shared" si="37"/>
        <v>124209429.4768797</v>
      </c>
      <c r="P611" s="36">
        <f t="shared" si="39"/>
        <v>31052357.369219925</v>
      </c>
    </row>
    <row r="612" spans="1:16" ht="12.75" x14ac:dyDescent="0.2">
      <c r="A612" s="76" t="s">
        <v>1177</v>
      </c>
      <c r="B612" s="45" t="s">
        <v>1171</v>
      </c>
      <c r="C612" s="45" t="s">
        <v>1178</v>
      </c>
      <c r="D612" s="46" t="s">
        <v>2162</v>
      </c>
      <c r="E612" s="51">
        <v>12494</v>
      </c>
      <c r="F612" s="54">
        <v>516985.2964272768</v>
      </c>
      <c r="G612" s="24">
        <f t="shared" si="38"/>
        <v>6459214293.562396</v>
      </c>
      <c r="H612" s="96">
        <v>197613390</v>
      </c>
      <c r="I612" s="100">
        <v>2380776605</v>
      </c>
      <c r="J612" s="92">
        <f>VLOOKUP(A612,'CCF-2013-ESTIMADO'!$A$6:$R$227,18,FALSE)</f>
        <v>77849428.329617441</v>
      </c>
      <c r="K612" s="42">
        <v>846809124</v>
      </c>
      <c r="L612" s="43">
        <v>187809433.2600497</v>
      </c>
      <c r="M612" s="44">
        <f t="shared" si="36"/>
        <v>2768356312.9699998</v>
      </c>
      <c r="N612" s="35">
        <v>682</v>
      </c>
      <c r="O612" s="33">
        <f t="shared" si="37"/>
        <v>352583972.1634028</v>
      </c>
      <c r="P612" s="36">
        <f t="shared" si="39"/>
        <v>88145993.040850699</v>
      </c>
    </row>
    <row r="613" spans="1:16" ht="12.75" x14ac:dyDescent="0.2">
      <c r="A613" s="76" t="s">
        <v>1179</v>
      </c>
      <c r="B613" s="45" t="s">
        <v>1171</v>
      </c>
      <c r="C613" s="45" t="s">
        <v>1180</v>
      </c>
      <c r="D613" s="46" t="s">
        <v>2162</v>
      </c>
      <c r="E613" s="51">
        <v>19376</v>
      </c>
      <c r="F613" s="54">
        <v>490770.92257045984</v>
      </c>
      <c r="G613" s="24">
        <f t="shared" si="38"/>
        <v>9509177395.7252293</v>
      </c>
      <c r="H613" s="96">
        <v>304876295</v>
      </c>
      <c r="I613" s="100">
        <v>4044562572</v>
      </c>
      <c r="J613" s="92">
        <f>VLOOKUP(A613,'CCF-2013-ESTIMADO'!$A$6:$R$227,18,FALSE)</f>
        <v>80679038.434836641</v>
      </c>
      <c r="K613" s="42">
        <v>61800000</v>
      </c>
      <c r="L613" s="43">
        <v>564392574.91275239</v>
      </c>
      <c r="M613" s="44">
        <f t="shared" si="36"/>
        <v>4452866915.3800001</v>
      </c>
      <c r="N613" s="35">
        <v>781</v>
      </c>
      <c r="O613" s="33">
        <f t="shared" si="37"/>
        <v>383292090.52752912</v>
      </c>
      <c r="P613" s="36">
        <f t="shared" si="39"/>
        <v>95823022.63188228</v>
      </c>
    </row>
    <row r="614" spans="1:16" ht="12.75" x14ac:dyDescent="0.2">
      <c r="A614" s="76" t="s">
        <v>1181</v>
      </c>
      <c r="B614" s="45" t="s">
        <v>1171</v>
      </c>
      <c r="C614" s="45" t="s">
        <v>1182</v>
      </c>
      <c r="D614" s="46" t="s">
        <v>2162</v>
      </c>
      <c r="E614" s="51">
        <v>2140</v>
      </c>
      <c r="F614" s="54">
        <v>539442.86716557527</v>
      </c>
      <c r="G614" s="24">
        <f t="shared" si="38"/>
        <v>1154407735.7343311</v>
      </c>
      <c r="H614" s="96">
        <v>37414285</v>
      </c>
      <c r="I614" s="100">
        <v>419163757</v>
      </c>
      <c r="J614" s="92"/>
      <c r="K614" s="42">
        <v>10365515</v>
      </c>
      <c r="L614" s="43">
        <v>47475694.858267412</v>
      </c>
      <c r="M614" s="44">
        <f t="shared" si="36"/>
        <v>639988483.88</v>
      </c>
      <c r="N614" s="35">
        <v>87</v>
      </c>
      <c r="O614" s="33">
        <f t="shared" si="37"/>
        <v>46931529.443405047</v>
      </c>
      <c r="P614" s="36">
        <f t="shared" si="39"/>
        <v>11732882.360851262</v>
      </c>
    </row>
    <row r="615" spans="1:16" ht="12.75" x14ac:dyDescent="0.2">
      <c r="A615" s="76" t="s">
        <v>1183</v>
      </c>
      <c r="B615" s="45" t="s">
        <v>1171</v>
      </c>
      <c r="C615" s="45" t="s">
        <v>1184</v>
      </c>
      <c r="D615" s="46" t="s">
        <v>2162</v>
      </c>
      <c r="E615" s="51">
        <v>6105</v>
      </c>
      <c r="F615" s="54">
        <v>517738.98842406878</v>
      </c>
      <c r="G615" s="24">
        <f t="shared" si="38"/>
        <v>3160796524.3289399</v>
      </c>
      <c r="H615" s="96">
        <v>98434815</v>
      </c>
      <c r="I615" s="100">
        <v>1242094358</v>
      </c>
      <c r="J615" s="92">
        <f>VLOOKUP(A615,'CCF-2013-ESTIMADO'!$A$6:$R$227,18,FALSE)</f>
        <v>22277690.517349999</v>
      </c>
      <c r="K615" s="42">
        <v>13165307.720987204</v>
      </c>
      <c r="L615" s="43">
        <v>116691536.72951323</v>
      </c>
      <c r="M615" s="44">
        <f t="shared" si="36"/>
        <v>1668132816.3599999</v>
      </c>
      <c r="N615" s="35">
        <v>284</v>
      </c>
      <c r="O615" s="33">
        <f t="shared" si="37"/>
        <v>147037872.71243554</v>
      </c>
      <c r="P615" s="36">
        <f t="shared" si="39"/>
        <v>36759468.178108886</v>
      </c>
    </row>
    <row r="616" spans="1:16" ht="12.75" x14ac:dyDescent="0.2">
      <c r="A616" s="76" t="s">
        <v>1185</v>
      </c>
      <c r="B616" s="45" t="s">
        <v>1171</v>
      </c>
      <c r="C616" s="45" t="s">
        <v>1186</v>
      </c>
      <c r="D616" s="46" t="s">
        <v>2162</v>
      </c>
      <c r="E616" s="51">
        <v>23815</v>
      </c>
      <c r="F616" s="54">
        <v>508134.78975526465</v>
      </c>
      <c r="G616" s="24">
        <f t="shared" si="38"/>
        <v>12101230018.021627</v>
      </c>
      <c r="H616" s="96">
        <v>376632817</v>
      </c>
      <c r="I616" s="100">
        <v>4220822771</v>
      </c>
      <c r="J616" s="92">
        <f>VLOOKUP(A616,'CCF-2013-ESTIMADO'!$A$6:$R$227,18,FALSE)</f>
        <v>94748000.479730815</v>
      </c>
      <c r="K616" s="42">
        <v>147549403</v>
      </c>
      <c r="L616" s="43">
        <v>657570015.04826427</v>
      </c>
      <c r="M616" s="44">
        <f t="shared" si="36"/>
        <v>6603907011.4899998</v>
      </c>
      <c r="N616" s="35">
        <v>686</v>
      </c>
      <c r="O616" s="33">
        <f t="shared" si="37"/>
        <v>348580465.77211154</v>
      </c>
      <c r="P616" s="36">
        <f t="shared" si="39"/>
        <v>87145116.443027884</v>
      </c>
    </row>
    <row r="617" spans="1:16" ht="12.75" x14ac:dyDescent="0.2">
      <c r="A617" s="76" t="s">
        <v>1187</v>
      </c>
      <c r="B617" s="45" t="s">
        <v>1171</v>
      </c>
      <c r="C617" s="45" t="s">
        <v>1188</v>
      </c>
      <c r="D617" s="46" t="s">
        <v>2162</v>
      </c>
      <c r="E617" s="51">
        <v>6855</v>
      </c>
      <c r="F617" s="54">
        <v>528343.32988875872</v>
      </c>
      <c r="G617" s="24">
        <f t="shared" si="38"/>
        <v>3621793526.3874412</v>
      </c>
      <c r="H617" s="96">
        <v>112760250</v>
      </c>
      <c r="I617" s="100">
        <v>1527052176</v>
      </c>
      <c r="J617" s="92"/>
      <c r="K617" s="42">
        <v>18425924.226107966</v>
      </c>
      <c r="L617" s="43">
        <v>129632158.59902436</v>
      </c>
      <c r="M617" s="44">
        <f t="shared" si="36"/>
        <v>1833923017.5599999</v>
      </c>
      <c r="N617" s="35">
        <v>180</v>
      </c>
      <c r="O617" s="33">
        <f t="shared" si="37"/>
        <v>95101799.379976571</v>
      </c>
      <c r="P617" s="36">
        <f t="shared" si="39"/>
        <v>23775449.844994143</v>
      </c>
    </row>
    <row r="618" spans="1:16" ht="12.75" x14ac:dyDescent="0.2">
      <c r="A618" s="76" t="s">
        <v>1189</v>
      </c>
      <c r="B618" s="45" t="s">
        <v>1171</v>
      </c>
      <c r="C618" s="45" t="s">
        <v>1190</v>
      </c>
      <c r="D618" s="46" t="s">
        <v>2162</v>
      </c>
      <c r="E618" s="51">
        <v>2917</v>
      </c>
      <c r="F618" s="54">
        <v>537111.94359326689</v>
      </c>
      <c r="G618" s="24">
        <f t="shared" si="38"/>
        <v>1566755539.4615595</v>
      </c>
      <c r="H618" s="96">
        <v>46856783</v>
      </c>
      <c r="I618" s="100">
        <v>610361261</v>
      </c>
      <c r="J618" s="92"/>
      <c r="K618" s="42">
        <v>6029610.9458022071</v>
      </c>
      <c r="L618" s="43">
        <v>84975205.449879318</v>
      </c>
      <c r="M618" s="44">
        <f t="shared" si="36"/>
        <v>818532679.07000005</v>
      </c>
      <c r="N618" s="35">
        <v>120</v>
      </c>
      <c r="O618" s="33">
        <f t="shared" si="37"/>
        <v>64453433.231192023</v>
      </c>
      <c r="P618" s="36">
        <f t="shared" si="39"/>
        <v>16113358.307798006</v>
      </c>
    </row>
    <row r="619" spans="1:16" ht="12.75" x14ac:dyDescent="0.2">
      <c r="A619" s="76" t="s">
        <v>1191</v>
      </c>
      <c r="B619" s="45" t="s">
        <v>1171</v>
      </c>
      <c r="C619" s="45" t="s">
        <v>1192</v>
      </c>
      <c r="D619" s="46" t="s">
        <v>2162</v>
      </c>
      <c r="E619" s="51">
        <v>52705</v>
      </c>
      <c r="F619" s="54">
        <v>482239.44738630194</v>
      </c>
      <c r="G619" s="24">
        <f t="shared" si="38"/>
        <v>25416430074.495045</v>
      </c>
      <c r="H619" s="96">
        <v>812200409</v>
      </c>
      <c r="I619" s="100">
        <v>9329840674</v>
      </c>
      <c r="J619" s="92">
        <f>VLOOKUP(A619,'CCF-2013-ESTIMADO'!$A$6:$R$227,18,FALSE)</f>
        <v>233854894.50185001</v>
      </c>
      <c r="K619" s="42">
        <v>212635172.77769825</v>
      </c>
      <c r="L619" s="43">
        <v>1187045592.1270154</v>
      </c>
      <c r="M619" s="44">
        <f t="shared" si="36"/>
        <v>13640853332.09</v>
      </c>
      <c r="N619" s="35">
        <v>1882</v>
      </c>
      <c r="O619" s="33">
        <f t="shared" si="37"/>
        <v>907574639.98102021</v>
      </c>
      <c r="P619" s="36">
        <f t="shared" si="39"/>
        <v>226893659.99525505</v>
      </c>
    </row>
    <row r="620" spans="1:16" ht="12.75" x14ac:dyDescent="0.2">
      <c r="A620" s="76" t="s">
        <v>1193</v>
      </c>
      <c r="B620" s="45" t="s">
        <v>1171</v>
      </c>
      <c r="C620" s="45" t="s">
        <v>1194</v>
      </c>
      <c r="D620" s="46" t="s">
        <v>2162</v>
      </c>
      <c r="E620" s="51">
        <v>17561</v>
      </c>
      <c r="F620" s="54">
        <v>510098.7748097044</v>
      </c>
      <c r="G620" s="24">
        <f t="shared" si="38"/>
        <v>8957844584.433218</v>
      </c>
      <c r="H620" s="96">
        <v>278893254</v>
      </c>
      <c r="I620" s="100">
        <v>3258860332</v>
      </c>
      <c r="J620" s="92">
        <f>VLOOKUP(A620,'CCF-2013-ESTIMADO'!$A$6:$R$227,18,FALSE)</f>
        <v>73244721.201869458</v>
      </c>
      <c r="K620" s="42">
        <v>60544613</v>
      </c>
      <c r="L620" s="43">
        <v>378285930.23238939</v>
      </c>
      <c r="M620" s="44">
        <f t="shared" si="36"/>
        <v>4908015734</v>
      </c>
      <c r="N620" s="35">
        <v>591</v>
      </c>
      <c r="O620" s="33">
        <f t="shared" si="37"/>
        <v>301468375.91253531</v>
      </c>
      <c r="P620" s="36">
        <f t="shared" si="39"/>
        <v>75367093.978133827</v>
      </c>
    </row>
    <row r="621" spans="1:16" ht="12.75" x14ac:dyDescent="0.2">
      <c r="A621" s="76" t="s">
        <v>1195</v>
      </c>
      <c r="B621" s="45" t="s">
        <v>1171</v>
      </c>
      <c r="C621" s="45" t="s">
        <v>101</v>
      </c>
      <c r="D621" s="46" t="s">
        <v>2162</v>
      </c>
      <c r="E621" s="51">
        <v>15526</v>
      </c>
      <c r="F621" s="54">
        <v>479635.13985429826</v>
      </c>
      <c r="G621" s="24">
        <f t="shared" si="38"/>
        <v>7446815181.3778353</v>
      </c>
      <c r="H621" s="96">
        <v>245278606</v>
      </c>
      <c r="I621" s="100">
        <v>2942189467</v>
      </c>
      <c r="J621" s="92"/>
      <c r="K621" s="42">
        <v>55952149.293719396</v>
      </c>
      <c r="L621" s="43">
        <v>554851231.26681685</v>
      </c>
      <c r="M621" s="44">
        <f t="shared" si="36"/>
        <v>3648543727.8200002</v>
      </c>
      <c r="N621" s="35">
        <v>564</v>
      </c>
      <c r="O621" s="33">
        <f t="shared" si="37"/>
        <v>270514218.87782425</v>
      </c>
      <c r="P621" s="36">
        <f t="shared" si="39"/>
        <v>67628554.719456062</v>
      </c>
    </row>
    <row r="622" spans="1:16" ht="12.75" x14ac:dyDescent="0.2">
      <c r="A622" s="76" t="s">
        <v>1196</v>
      </c>
      <c r="B622" s="45" t="s">
        <v>1171</v>
      </c>
      <c r="C622" s="45" t="s">
        <v>1197</v>
      </c>
      <c r="D622" s="46" t="s">
        <v>2162</v>
      </c>
      <c r="E622" s="51">
        <v>5505</v>
      </c>
      <c r="F622" s="54">
        <v>514381.44259848964</v>
      </c>
      <c r="G622" s="24">
        <f t="shared" si="38"/>
        <v>2831669841.5046854</v>
      </c>
      <c r="H622" s="96">
        <v>85629235</v>
      </c>
      <c r="I622" s="100">
        <v>1089044433</v>
      </c>
      <c r="J622" s="92"/>
      <c r="K622" s="42">
        <v>14072634</v>
      </c>
      <c r="L622" s="43">
        <v>38966507.750656791</v>
      </c>
      <c r="M622" s="44">
        <f t="shared" si="36"/>
        <v>1603957031.75</v>
      </c>
      <c r="N622" s="35">
        <v>156</v>
      </c>
      <c r="O622" s="33">
        <f t="shared" si="37"/>
        <v>80243505.04536438</v>
      </c>
      <c r="P622" s="36">
        <f t="shared" si="39"/>
        <v>20060876.261341095</v>
      </c>
    </row>
    <row r="623" spans="1:16" ht="12.75" x14ac:dyDescent="0.2">
      <c r="A623" s="76" t="s">
        <v>1198</v>
      </c>
      <c r="B623" s="45" t="s">
        <v>1171</v>
      </c>
      <c r="C623" s="45" t="s">
        <v>1199</v>
      </c>
      <c r="D623" s="46" t="s">
        <v>2162</v>
      </c>
      <c r="E623" s="51">
        <v>8787</v>
      </c>
      <c r="F623" s="54">
        <v>482839.05368697841</v>
      </c>
      <c r="G623" s="24">
        <f t="shared" si="38"/>
        <v>4242706764.7474794</v>
      </c>
      <c r="H623" s="96">
        <v>140958397</v>
      </c>
      <c r="I623" s="100">
        <v>1934266089</v>
      </c>
      <c r="J623" s="92">
        <f>VLOOKUP(A623,'CCF-2013-ESTIMADO'!$A$6:$R$227,18,FALSE)</f>
        <v>20659668.811709072</v>
      </c>
      <c r="K623" s="42">
        <v>31373051</v>
      </c>
      <c r="L623" s="43">
        <v>64795468.908124559</v>
      </c>
      <c r="M623" s="44">
        <f t="shared" si="36"/>
        <v>2050654090.03</v>
      </c>
      <c r="N623" s="35">
        <v>345</v>
      </c>
      <c r="O623" s="33">
        <f t="shared" si="37"/>
        <v>166579473.52200755</v>
      </c>
      <c r="P623" s="36">
        <f t="shared" si="39"/>
        <v>41644868.380501889</v>
      </c>
    </row>
    <row r="624" spans="1:16" ht="12.75" x14ac:dyDescent="0.2">
      <c r="A624" s="76" t="s">
        <v>1200</v>
      </c>
      <c r="B624" s="45" t="s">
        <v>1171</v>
      </c>
      <c r="C624" s="45" t="s">
        <v>1201</v>
      </c>
      <c r="D624" s="46" t="s">
        <v>2162</v>
      </c>
      <c r="E624" s="51">
        <v>23084</v>
      </c>
      <c r="F624" s="54">
        <v>488295.71608873864</v>
      </c>
      <c r="G624" s="24">
        <f t="shared" si="38"/>
        <v>11271818310.192442</v>
      </c>
      <c r="H624" s="96">
        <v>367982583</v>
      </c>
      <c r="I624" s="100">
        <v>4727082506</v>
      </c>
      <c r="J624" s="92">
        <f>VLOOKUP(A624,'CCF-2013-ESTIMADO'!$A$6:$R$227,18,FALSE)</f>
        <v>71777190.495125338</v>
      </c>
      <c r="K624" s="42">
        <v>127168641</v>
      </c>
      <c r="L624" s="43">
        <v>475515392.78671753</v>
      </c>
      <c r="M624" s="44">
        <f t="shared" si="36"/>
        <v>5502291996.9099998</v>
      </c>
      <c r="N624" s="35">
        <v>695</v>
      </c>
      <c r="O624" s="33">
        <f t="shared" si="37"/>
        <v>339365522.68167335</v>
      </c>
      <c r="P624" s="36">
        <f t="shared" si="39"/>
        <v>84841380.670418337</v>
      </c>
    </row>
    <row r="625" spans="1:16" ht="12.75" x14ac:dyDescent="0.2">
      <c r="A625" s="76" t="s">
        <v>1202</v>
      </c>
      <c r="B625" s="45" t="s">
        <v>1171</v>
      </c>
      <c r="C625" s="45" t="s">
        <v>1203</v>
      </c>
      <c r="D625" s="46" t="s">
        <v>2162</v>
      </c>
      <c r="E625" s="51">
        <v>11845</v>
      </c>
      <c r="F625" s="54">
        <v>462985.88385242783</v>
      </c>
      <c r="G625" s="24">
        <f t="shared" si="38"/>
        <v>5484067794.232008</v>
      </c>
      <c r="H625" s="96">
        <v>197176836</v>
      </c>
      <c r="I625" s="100">
        <v>2434091293</v>
      </c>
      <c r="J625" s="92"/>
      <c r="K625" s="42">
        <v>25322435.724502616</v>
      </c>
      <c r="L625" s="43">
        <v>192879413.68039808</v>
      </c>
      <c r="M625" s="44">
        <f t="shared" si="36"/>
        <v>2634597815.8299999</v>
      </c>
      <c r="N625" s="35">
        <v>466</v>
      </c>
      <c r="O625" s="33">
        <f t="shared" si="37"/>
        <v>215751421.87523136</v>
      </c>
      <c r="P625" s="36">
        <f t="shared" si="39"/>
        <v>53937855.468807839</v>
      </c>
    </row>
    <row r="626" spans="1:16" ht="12.75" x14ac:dyDescent="0.2">
      <c r="A626" s="76" t="s">
        <v>1204</v>
      </c>
      <c r="B626" s="45" t="s">
        <v>1171</v>
      </c>
      <c r="C626" s="45" t="s">
        <v>1205</v>
      </c>
      <c r="D626" s="46" t="s">
        <v>2162</v>
      </c>
      <c r="E626" s="51">
        <v>47426</v>
      </c>
      <c r="F626" s="54">
        <v>469491.82209119166</v>
      </c>
      <c r="G626" s="24">
        <f t="shared" si="38"/>
        <v>22266119154.496857</v>
      </c>
      <c r="H626" s="96">
        <v>745245979</v>
      </c>
      <c r="I626" s="100">
        <v>9390509113</v>
      </c>
      <c r="J626" s="92">
        <f>VLOOKUP(A626,'CCF-2013-ESTIMADO'!$A$6:$R$227,18,FALSE)</f>
        <v>71390535.698138878</v>
      </c>
      <c r="K626" s="42">
        <v>188997436.6933839</v>
      </c>
      <c r="L626" s="43">
        <v>677370113.40934145</v>
      </c>
      <c r="M626" s="44">
        <f t="shared" si="36"/>
        <v>11192605976.700001</v>
      </c>
      <c r="N626" s="35">
        <v>1840</v>
      </c>
      <c r="O626" s="33">
        <f t="shared" si="37"/>
        <v>863864952.6477927</v>
      </c>
      <c r="P626" s="36">
        <f t="shared" si="39"/>
        <v>215966238.16194817</v>
      </c>
    </row>
    <row r="627" spans="1:16" ht="12.75" x14ac:dyDescent="0.2">
      <c r="A627" s="76" t="s">
        <v>1206</v>
      </c>
      <c r="B627" s="45" t="s">
        <v>1171</v>
      </c>
      <c r="C627" s="45" t="s">
        <v>1207</v>
      </c>
      <c r="D627" s="46" t="s">
        <v>2162</v>
      </c>
      <c r="E627" s="51">
        <v>4450</v>
      </c>
      <c r="F627" s="54">
        <v>510667.39199458784</v>
      </c>
      <c r="G627" s="24">
        <f t="shared" si="38"/>
        <v>2272469894.375916</v>
      </c>
      <c r="H627" s="96">
        <v>74214160</v>
      </c>
      <c r="I627" s="100">
        <v>930709001</v>
      </c>
      <c r="J627" s="92">
        <f>VLOOKUP(A627,'CCF-2013-ESTIMADO'!$A$6:$R$227,18,FALSE)</f>
        <v>10105750.375782827</v>
      </c>
      <c r="K627" s="42">
        <v>11330000</v>
      </c>
      <c r="L627" s="43">
        <v>54921474.973768659</v>
      </c>
      <c r="M627" s="44">
        <f t="shared" si="36"/>
        <v>1191189508.03</v>
      </c>
      <c r="N627" s="35">
        <v>207</v>
      </c>
      <c r="O627" s="33">
        <f t="shared" si="37"/>
        <v>105708150.14287968</v>
      </c>
      <c r="P627" s="36">
        <f t="shared" si="39"/>
        <v>26427037.53571992</v>
      </c>
    </row>
    <row r="628" spans="1:16" ht="12.75" x14ac:dyDescent="0.2">
      <c r="A628" s="76" t="s">
        <v>1208</v>
      </c>
      <c r="B628" s="45" t="s">
        <v>1171</v>
      </c>
      <c r="C628" s="45" t="s">
        <v>1209</v>
      </c>
      <c r="D628" s="46" t="s">
        <v>2162</v>
      </c>
      <c r="E628" s="51">
        <v>10150</v>
      </c>
      <c r="F628" s="54">
        <v>449251.81886680517</v>
      </c>
      <c r="G628" s="24">
        <f t="shared" si="38"/>
        <v>4559905961.4980726</v>
      </c>
      <c r="H628" s="96">
        <v>163222645</v>
      </c>
      <c r="I628" s="100">
        <v>1994245114</v>
      </c>
      <c r="J628" s="92">
        <f>VLOOKUP(A628,'CCF-2013-ESTIMADO'!$A$6:$R$227,18,FALSE)</f>
        <v>65371023.517781273</v>
      </c>
      <c r="K628" s="42">
        <v>27042387</v>
      </c>
      <c r="L628" s="43">
        <v>329509600.84172702</v>
      </c>
      <c r="M628" s="44">
        <f t="shared" si="36"/>
        <v>1980515191.1400001</v>
      </c>
      <c r="N628" s="35">
        <v>279</v>
      </c>
      <c r="O628" s="33">
        <f t="shared" si="37"/>
        <v>125341257.46383864</v>
      </c>
      <c r="P628" s="36">
        <f t="shared" si="39"/>
        <v>31335314.365959659</v>
      </c>
    </row>
    <row r="629" spans="1:16" ht="12.75" x14ac:dyDescent="0.2">
      <c r="A629" s="76" t="s">
        <v>1210</v>
      </c>
      <c r="B629" s="45" t="s">
        <v>1171</v>
      </c>
      <c r="C629" s="45" t="s">
        <v>1211</v>
      </c>
      <c r="D629" s="46" t="s">
        <v>2162</v>
      </c>
      <c r="E629" s="51">
        <v>4138</v>
      </c>
      <c r="F629" s="54">
        <v>519826.69757174392</v>
      </c>
      <c r="G629" s="24">
        <f t="shared" si="38"/>
        <v>2151042874.5518765</v>
      </c>
      <c r="H629" s="96">
        <v>67762863</v>
      </c>
      <c r="I629" s="100">
        <v>809601929</v>
      </c>
      <c r="J629" s="92"/>
      <c r="K629" s="42">
        <v>20641702</v>
      </c>
      <c r="L629" s="43">
        <v>43882523.038128197</v>
      </c>
      <c r="M629" s="44">
        <f t="shared" si="36"/>
        <v>1209153857.51</v>
      </c>
      <c r="N629" s="35">
        <v>153</v>
      </c>
      <c r="O629" s="33">
        <f t="shared" si="37"/>
        <v>79533484.728476822</v>
      </c>
      <c r="P629" s="36">
        <f t="shared" si="39"/>
        <v>19883371.182119206</v>
      </c>
    </row>
    <row r="630" spans="1:16" ht="12.75" x14ac:dyDescent="0.2">
      <c r="A630" s="76" t="s">
        <v>1212</v>
      </c>
      <c r="B630" s="45" t="s">
        <v>1171</v>
      </c>
      <c r="C630" s="45" t="s">
        <v>1213</v>
      </c>
      <c r="D630" s="46" t="s">
        <v>2162</v>
      </c>
      <c r="E630" s="51">
        <v>15251</v>
      </c>
      <c r="F630" s="54">
        <v>521111.07078807033</v>
      </c>
      <c r="G630" s="24">
        <f t="shared" si="38"/>
        <v>7947464940.5888605</v>
      </c>
      <c r="H630" s="96">
        <v>244389330</v>
      </c>
      <c r="I630" s="100">
        <v>2752370791</v>
      </c>
      <c r="J630" s="92">
        <f>VLOOKUP(A630,'CCF-2013-ESTIMADO'!$A$6:$R$227,18,FALSE)</f>
        <v>63754103.457656018</v>
      </c>
      <c r="K630" s="42">
        <v>32423814.755026631</v>
      </c>
      <c r="L630" s="43">
        <v>247682611.51876646</v>
      </c>
      <c r="M630" s="44">
        <f t="shared" si="36"/>
        <v>4606844289.8599997</v>
      </c>
      <c r="N630" s="35">
        <v>841</v>
      </c>
      <c r="O630" s="33">
        <f t="shared" si="37"/>
        <v>438254410.53276712</v>
      </c>
      <c r="P630" s="36">
        <f t="shared" si="39"/>
        <v>109563602.63319178</v>
      </c>
    </row>
    <row r="631" spans="1:16" ht="12.75" x14ac:dyDescent="0.2">
      <c r="A631" s="76" t="s">
        <v>1214</v>
      </c>
      <c r="B631" s="45" t="s">
        <v>1171</v>
      </c>
      <c r="C631" s="45" t="s">
        <v>650</v>
      </c>
      <c r="D631" s="46" t="s">
        <v>2162</v>
      </c>
      <c r="E631" s="51">
        <v>10477</v>
      </c>
      <c r="F631" s="54">
        <v>463439.6800384894</v>
      </c>
      <c r="G631" s="24">
        <f t="shared" si="38"/>
        <v>4855457527.7632532</v>
      </c>
      <c r="H631" s="96">
        <v>163109465</v>
      </c>
      <c r="I631" s="100">
        <v>2059279841</v>
      </c>
      <c r="J631" s="92">
        <f>VLOOKUP(A631,'CCF-2013-ESTIMADO'!$A$6:$R$227,18,FALSE)</f>
        <v>62769891.24714499</v>
      </c>
      <c r="K631" s="42">
        <v>51500000</v>
      </c>
      <c r="L631" s="43">
        <v>291494695.8586753</v>
      </c>
      <c r="M631" s="44">
        <f t="shared" si="36"/>
        <v>2227303634.6599998</v>
      </c>
      <c r="N631" s="35">
        <v>416</v>
      </c>
      <c r="O631" s="33">
        <f t="shared" si="37"/>
        <v>192790906.89601159</v>
      </c>
      <c r="P631" s="36">
        <f t="shared" si="39"/>
        <v>48197726.724002898</v>
      </c>
    </row>
    <row r="632" spans="1:16" ht="12.75" x14ac:dyDescent="0.2">
      <c r="A632" s="76" t="s">
        <v>1215</v>
      </c>
      <c r="B632" s="45" t="s">
        <v>1171</v>
      </c>
      <c r="C632" s="45" t="s">
        <v>1216</v>
      </c>
      <c r="D632" s="46" t="s">
        <v>2162</v>
      </c>
      <c r="E632" s="51">
        <v>10619</v>
      </c>
      <c r="F632" s="54">
        <v>480246.68790314952</v>
      </c>
      <c r="G632" s="24">
        <f t="shared" si="38"/>
        <v>5099739578.843545</v>
      </c>
      <c r="H632" s="96">
        <v>174928756</v>
      </c>
      <c r="I632" s="100">
        <v>2131668319</v>
      </c>
      <c r="J632" s="92">
        <f>VLOOKUP(A632,'CCF-2013-ESTIMADO'!$A$6:$R$227,18,FALSE)</f>
        <v>58674865.442697339</v>
      </c>
      <c r="K632" s="42">
        <v>38707222</v>
      </c>
      <c r="L632" s="43">
        <v>73775822.071147174</v>
      </c>
      <c r="M632" s="44">
        <f t="shared" si="36"/>
        <v>2621984594.3299999</v>
      </c>
      <c r="N632" s="35">
        <v>633</v>
      </c>
      <c r="O632" s="33">
        <f t="shared" si="37"/>
        <v>303996153.44269365</v>
      </c>
      <c r="P632" s="36">
        <f t="shared" si="39"/>
        <v>75999038.360673413</v>
      </c>
    </row>
    <row r="633" spans="1:16" ht="12.75" x14ac:dyDescent="0.2">
      <c r="A633" s="76" t="s">
        <v>1217</v>
      </c>
      <c r="B633" s="45" t="s">
        <v>1171</v>
      </c>
      <c r="C633" s="45" t="s">
        <v>1218</v>
      </c>
      <c r="D633" s="46" t="s">
        <v>2162</v>
      </c>
      <c r="E633" s="51">
        <v>91792</v>
      </c>
      <c r="F633" s="54">
        <v>472486.46817011858</v>
      </c>
      <c r="G633" s="24">
        <f t="shared" si="38"/>
        <v>43370477886.271523</v>
      </c>
      <c r="H633" s="96">
        <v>1411734405</v>
      </c>
      <c r="I633" s="100">
        <v>18005197587</v>
      </c>
      <c r="J633" s="92">
        <f>VLOOKUP(A633,'CCF-2013-ESTIMADO'!$A$6:$R$227,18,FALSE)</f>
        <v>329552913.55878925</v>
      </c>
      <c r="K633" s="42">
        <v>794216514</v>
      </c>
      <c r="L633" s="43">
        <v>2093755996.5873282</v>
      </c>
      <c r="M633" s="44">
        <f t="shared" si="36"/>
        <v>20736020470.130001</v>
      </c>
      <c r="N633" s="35">
        <v>4893</v>
      </c>
      <c r="O633" s="33">
        <f t="shared" si="37"/>
        <v>2311876288.7563901</v>
      </c>
      <c r="P633" s="36">
        <f t="shared" si="39"/>
        <v>577969072.18909752</v>
      </c>
    </row>
    <row r="634" spans="1:16" ht="12.75" x14ac:dyDescent="0.2">
      <c r="A634" s="76" t="s">
        <v>1219</v>
      </c>
      <c r="B634" s="45" t="s">
        <v>1171</v>
      </c>
      <c r="C634" s="45" t="s">
        <v>1220</v>
      </c>
      <c r="D634" s="46" t="s">
        <v>2162</v>
      </c>
      <c r="E634" s="51">
        <v>13064</v>
      </c>
      <c r="F634" s="54">
        <v>504158.94796460186</v>
      </c>
      <c r="G634" s="24">
        <f t="shared" si="38"/>
        <v>6586332496.2095585</v>
      </c>
      <c r="H634" s="96">
        <v>207637960</v>
      </c>
      <c r="I634" s="100">
        <v>2839466769</v>
      </c>
      <c r="J634" s="92">
        <f>VLOOKUP(A634,'CCF-2013-ESTIMADO'!$A$6:$R$227,18,FALSE)</f>
        <v>58200334.555486672</v>
      </c>
      <c r="K634" s="42">
        <v>92470342</v>
      </c>
      <c r="L634" s="43">
        <v>270470371.03663635</v>
      </c>
      <c r="M634" s="44">
        <f t="shared" si="36"/>
        <v>3118086719.6199999</v>
      </c>
      <c r="N634" s="35">
        <v>547</v>
      </c>
      <c r="O634" s="33">
        <f t="shared" si="37"/>
        <v>275774944.53663725</v>
      </c>
      <c r="P634" s="36">
        <f t="shared" si="39"/>
        <v>68943736.134159312</v>
      </c>
    </row>
    <row r="635" spans="1:16" ht="12.75" x14ac:dyDescent="0.2">
      <c r="A635" s="76" t="s">
        <v>1221</v>
      </c>
      <c r="B635" s="45" t="s">
        <v>1171</v>
      </c>
      <c r="C635" s="45" t="s">
        <v>1222</v>
      </c>
      <c r="D635" s="46" t="s">
        <v>2162</v>
      </c>
      <c r="E635" s="51">
        <v>10109</v>
      </c>
      <c r="F635" s="54">
        <v>465948.56059568137</v>
      </c>
      <c r="G635" s="24">
        <f t="shared" si="38"/>
        <v>4710273999.0617428</v>
      </c>
      <c r="H635" s="96">
        <v>161379418</v>
      </c>
      <c r="I635" s="100">
        <v>2052385701</v>
      </c>
      <c r="J635" s="92">
        <f>VLOOKUP(A635,'CCF-2013-ESTIMADO'!$A$6:$R$227,18,FALSE)</f>
        <v>54333786.585621946</v>
      </c>
      <c r="K635" s="42">
        <v>20833007.299915284</v>
      </c>
      <c r="L635" s="43">
        <v>222582158.59007612</v>
      </c>
      <c r="M635" s="44">
        <f t="shared" si="36"/>
        <v>2198759927.5900002</v>
      </c>
      <c r="N635" s="35">
        <v>575</v>
      </c>
      <c r="O635" s="33">
        <f t="shared" si="37"/>
        <v>267920422.34251678</v>
      </c>
      <c r="P635" s="36">
        <f t="shared" si="39"/>
        <v>66980105.585629195</v>
      </c>
    </row>
    <row r="636" spans="1:16" ht="12.75" x14ac:dyDescent="0.2">
      <c r="A636" s="76" t="s">
        <v>1223</v>
      </c>
      <c r="B636" s="45" t="s">
        <v>1171</v>
      </c>
      <c r="C636" s="45" t="s">
        <v>1224</v>
      </c>
      <c r="D636" s="46" t="s">
        <v>2162</v>
      </c>
      <c r="E636" s="51">
        <v>29180</v>
      </c>
      <c r="F636" s="54">
        <v>498948.7196797448</v>
      </c>
      <c r="G636" s="24">
        <f t="shared" si="38"/>
        <v>14559323640.254953</v>
      </c>
      <c r="H636" s="96">
        <v>465059231</v>
      </c>
      <c r="I636" s="100">
        <v>6005486006</v>
      </c>
      <c r="J636" s="92"/>
      <c r="K636" s="42">
        <v>91898907.037955344</v>
      </c>
      <c r="L636" s="43">
        <v>290193301.7764622</v>
      </c>
      <c r="M636" s="44">
        <f t="shared" si="36"/>
        <v>7706686194.4399996</v>
      </c>
      <c r="N636" s="35">
        <v>995</v>
      </c>
      <c r="O636" s="33">
        <f t="shared" si="37"/>
        <v>496453976.08134609</v>
      </c>
      <c r="P636" s="36">
        <f t="shared" si="39"/>
        <v>124113494.02033652</v>
      </c>
    </row>
    <row r="637" spans="1:16" ht="12.75" x14ac:dyDescent="0.2">
      <c r="A637" s="76" t="s">
        <v>1225</v>
      </c>
      <c r="B637" s="45" t="s">
        <v>1171</v>
      </c>
      <c r="C637" s="45" t="s">
        <v>548</v>
      </c>
      <c r="D637" s="46" t="s">
        <v>2162</v>
      </c>
      <c r="E637" s="51">
        <v>9563</v>
      </c>
      <c r="F637" s="54">
        <v>481997.28421936498</v>
      </c>
      <c r="G637" s="24">
        <f t="shared" si="38"/>
        <v>4609340028.9897871</v>
      </c>
      <c r="H637" s="96">
        <v>147555212</v>
      </c>
      <c r="I637" s="100">
        <v>1750652141</v>
      </c>
      <c r="J637" s="92">
        <f>VLOOKUP(A637,'CCF-2013-ESTIMADO'!$A$6:$R$227,18,FALSE)</f>
        <v>28858508.029626787</v>
      </c>
      <c r="K637" s="42">
        <v>20870862</v>
      </c>
      <c r="L637" s="43">
        <v>216586356.7200346</v>
      </c>
      <c r="M637" s="44">
        <f t="shared" si="36"/>
        <v>2444816949.2399998</v>
      </c>
      <c r="N637" s="35">
        <v>202</v>
      </c>
      <c r="O637" s="33">
        <f t="shared" si="37"/>
        <v>97363451.412311733</v>
      </c>
      <c r="P637" s="36">
        <f t="shared" si="39"/>
        <v>24340862.853077933</v>
      </c>
    </row>
    <row r="638" spans="1:16" ht="12.75" x14ac:dyDescent="0.2">
      <c r="A638" s="76" t="s">
        <v>1226</v>
      </c>
      <c r="B638" s="45" t="s">
        <v>1171</v>
      </c>
      <c r="C638" s="45" t="s">
        <v>1227</v>
      </c>
      <c r="D638" s="46" t="s">
        <v>2162</v>
      </c>
      <c r="E638" s="51">
        <v>15484</v>
      </c>
      <c r="F638" s="54">
        <v>475416.14013093931</v>
      </c>
      <c r="G638" s="24">
        <f t="shared" si="38"/>
        <v>7361343513.7874641</v>
      </c>
      <c r="H638" s="96">
        <v>233329964</v>
      </c>
      <c r="I638" s="100">
        <v>2910936028</v>
      </c>
      <c r="J638" s="92"/>
      <c r="K638" s="42">
        <v>38351327.3095899</v>
      </c>
      <c r="L638" s="43">
        <v>482576605.89857483</v>
      </c>
      <c r="M638" s="44">
        <f t="shared" si="36"/>
        <v>3696149588.5799999</v>
      </c>
      <c r="N638" s="35">
        <v>470</v>
      </c>
      <c r="O638" s="33">
        <f t="shared" si="37"/>
        <v>223445585.86154148</v>
      </c>
      <c r="P638" s="36">
        <f t="shared" si="39"/>
        <v>55861396.46538537</v>
      </c>
    </row>
    <row r="639" spans="1:16" ht="12.75" x14ac:dyDescent="0.2">
      <c r="A639" s="76" t="s">
        <v>1228</v>
      </c>
      <c r="B639" s="45" t="s">
        <v>1171</v>
      </c>
      <c r="C639" s="45" t="s">
        <v>1229</v>
      </c>
      <c r="D639" s="46" t="s">
        <v>2162</v>
      </c>
      <c r="E639" s="51">
        <v>14143</v>
      </c>
      <c r="F639" s="54">
        <v>467255.06056923576</v>
      </c>
      <c r="G639" s="24">
        <f t="shared" si="38"/>
        <v>6608388321.6307011</v>
      </c>
      <c r="H639" s="96">
        <v>228398523</v>
      </c>
      <c r="I639" s="100">
        <v>3052265914</v>
      </c>
      <c r="J639" s="92">
        <f>VLOOKUP(A639,'CCF-2013-ESTIMADO'!$A$6:$R$227,18,FALSE)</f>
        <v>47593690.465425916</v>
      </c>
      <c r="K639" s="42">
        <v>29396662.508944239</v>
      </c>
      <c r="L639" s="43">
        <v>293835371.44311899</v>
      </c>
      <c r="M639" s="44">
        <f t="shared" si="36"/>
        <v>2956898160.21</v>
      </c>
      <c r="N639" s="35">
        <v>397</v>
      </c>
      <c r="O639" s="33">
        <f t="shared" si="37"/>
        <v>185500259.04598659</v>
      </c>
      <c r="P639" s="36">
        <f t="shared" si="39"/>
        <v>46375064.761496648</v>
      </c>
    </row>
    <row r="640" spans="1:16" ht="12.75" x14ac:dyDescent="0.2">
      <c r="A640" s="76" t="s">
        <v>1230</v>
      </c>
      <c r="B640" s="45" t="s">
        <v>1171</v>
      </c>
      <c r="C640" s="45" t="s">
        <v>1231</v>
      </c>
      <c r="D640" s="46" t="s">
        <v>2162</v>
      </c>
      <c r="E640" s="51">
        <v>7052</v>
      </c>
      <c r="F640" s="54">
        <v>514244.58954574628</v>
      </c>
      <c r="G640" s="24">
        <f t="shared" si="38"/>
        <v>3626452845.4766026</v>
      </c>
      <c r="H640" s="96">
        <v>121911714</v>
      </c>
      <c r="I640" s="100">
        <v>1207853459</v>
      </c>
      <c r="J640" s="92"/>
      <c r="K640" s="42">
        <v>15861326.910465579</v>
      </c>
      <c r="L640" s="43">
        <v>123169603.70044723</v>
      </c>
      <c r="M640" s="44">
        <f t="shared" si="36"/>
        <v>2157656741.8699999</v>
      </c>
      <c r="N640" s="35">
        <v>153</v>
      </c>
      <c r="O640" s="33">
        <f t="shared" si="37"/>
        <v>78679422.200499177</v>
      </c>
      <c r="P640" s="36">
        <f t="shared" si="39"/>
        <v>19669855.550124794</v>
      </c>
    </row>
    <row r="641" spans="1:16" ht="12.75" x14ac:dyDescent="0.2">
      <c r="A641" s="76" t="s">
        <v>1232</v>
      </c>
      <c r="B641" s="45" t="s">
        <v>1171</v>
      </c>
      <c r="C641" s="45" t="s">
        <v>1233</v>
      </c>
      <c r="D641" s="46" t="s">
        <v>2162</v>
      </c>
      <c r="E641" s="51">
        <v>9810</v>
      </c>
      <c r="F641" s="54">
        <v>507215.63276443537</v>
      </c>
      <c r="G641" s="24">
        <f t="shared" si="38"/>
        <v>4975785357.4191113</v>
      </c>
      <c r="H641" s="96">
        <v>162672910</v>
      </c>
      <c r="I641" s="100">
        <v>2094210155</v>
      </c>
      <c r="J641" s="92">
        <f>VLOOKUP(A641,'CCF-2013-ESTIMADO'!$A$6:$R$227,18,FALSE)</f>
        <v>44764080.360206723</v>
      </c>
      <c r="K641" s="42">
        <v>57667791</v>
      </c>
      <c r="L641" s="43">
        <v>257891141.65046412</v>
      </c>
      <c r="M641" s="44">
        <f t="shared" si="36"/>
        <v>2358579279.4099998</v>
      </c>
      <c r="N641" s="35">
        <v>367</v>
      </c>
      <c r="O641" s="33">
        <f t="shared" si="37"/>
        <v>186148137.22454777</v>
      </c>
      <c r="P641" s="36">
        <f t="shared" si="39"/>
        <v>46537034.306136943</v>
      </c>
    </row>
    <row r="642" spans="1:16" ht="12.75" x14ac:dyDescent="0.2">
      <c r="A642" s="76" t="s">
        <v>1234</v>
      </c>
      <c r="B642" s="45" t="s">
        <v>1171</v>
      </c>
      <c r="C642" s="45" t="s">
        <v>1235</v>
      </c>
      <c r="D642" s="46" t="s">
        <v>2162</v>
      </c>
      <c r="E642" s="51">
        <v>6237</v>
      </c>
      <c r="F642" s="54">
        <v>511408.76038554218</v>
      </c>
      <c r="G642" s="24">
        <f t="shared" si="38"/>
        <v>3189656438.5246267</v>
      </c>
      <c r="H642" s="96">
        <v>97658720</v>
      </c>
      <c r="I642" s="100">
        <v>1283918812</v>
      </c>
      <c r="J642" s="92">
        <f>VLOOKUP(A642,'CCF-2013-ESTIMADO'!$A$6:$R$227,18,FALSE)</f>
        <v>25229225.50336739</v>
      </c>
      <c r="K642" s="42">
        <v>12818680.219025131</v>
      </c>
      <c r="L642" s="43">
        <v>108894480.61760542</v>
      </c>
      <c r="M642" s="44">
        <f t="shared" si="36"/>
        <v>1661136520.1800001</v>
      </c>
      <c r="N642" s="35">
        <v>130</v>
      </c>
      <c r="O642" s="33">
        <f t="shared" si="37"/>
        <v>66483138.850120485</v>
      </c>
      <c r="P642" s="36">
        <f t="shared" si="39"/>
        <v>16620784.712530121</v>
      </c>
    </row>
    <row r="643" spans="1:16" ht="12.75" x14ac:dyDescent="0.2">
      <c r="A643" s="76" t="s">
        <v>1236</v>
      </c>
      <c r="B643" s="45" t="s">
        <v>1171</v>
      </c>
      <c r="C643" s="45" t="s">
        <v>1237</v>
      </c>
      <c r="D643" s="46" t="s">
        <v>2162</v>
      </c>
      <c r="E643" s="51">
        <v>17035</v>
      </c>
      <c r="F643" s="54">
        <v>502658.11634241248</v>
      </c>
      <c r="G643" s="24">
        <f t="shared" si="38"/>
        <v>8562781011.8929968</v>
      </c>
      <c r="H643" s="96">
        <v>272490465</v>
      </c>
      <c r="I643" s="100">
        <v>3698017097</v>
      </c>
      <c r="J643" s="92">
        <f>VLOOKUP(A643,'CCF-2013-ESTIMADO'!$A$6:$R$227,18,FALSE)</f>
        <v>65230421.773422547</v>
      </c>
      <c r="K643" s="42">
        <v>68439525</v>
      </c>
      <c r="L643" s="43">
        <v>548817042.19215465</v>
      </c>
      <c r="M643" s="44">
        <f t="shared" si="36"/>
        <v>3909786460.9299998</v>
      </c>
      <c r="N643" s="35">
        <v>490</v>
      </c>
      <c r="O643" s="33">
        <f t="shared" si="37"/>
        <v>246302477.0077821</v>
      </c>
      <c r="P643" s="36">
        <f t="shared" si="39"/>
        <v>61575619.251945525</v>
      </c>
    </row>
    <row r="644" spans="1:16" ht="12.75" x14ac:dyDescent="0.2">
      <c r="A644" s="76" t="s">
        <v>1238</v>
      </c>
      <c r="B644" s="45" t="s">
        <v>1171</v>
      </c>
      <c r="C644" s="45" t="s">
        <v>1239</v>
      </c>
      <c r="D644" s="46" t="s">
        <v>2162</v>
      </c>
      <c r="E644" s="51">
        <v>5415</v>
      </c>
      <c r="F644" s="54">
        <v>546899.60153930739</v>
      </c>
      <c r="G644" s="24">
        <f t="shared" si="38"/>
        <v>2961461342.3353496</v>
      </c>
      <c r="H644" s="96">
        <v>90318147</v>
      </c>
      <c r="I644" s="100">
        <v>1127881426</v>
      </c>
      <c r="J644" s="92"/>
      <c r="K644" s="42">
        <v>11861380.199800208</v>
      </c>
      <c r="L644" s="43">
        <v>35650495.234830528</v>
      </c>
      <c r="M644" s="44">
        <f t="shared" si="36"/>
        <v>1695749893.9000001</v>
      </c>
      <c r="N644" s="35">
        <v>104</v>
      </c>
      <c r="O644" s="33">
        <f t="shared" si="37"/>
        <v>56877558.560087971</v>
      </c>
      <c r="P644" s="36">
        <f t="shared" si="39"/>
        <v>14219389.640021993</v>
      </c>
    </row>
    <row r="645" spans="1:16" ht="12.75" x14ac:dyDescent="0.2">
      <c r="A645" s="76" t="s">
        <v>1240</v>
      </c>
      <c r="B645" s="45" t="s">
        <v>1171</v>
      </c>
      <c r="C645" s="45" t="s">
        <v>1241</v>
      </c>
      <c r="D645" s="46" t="s">
        <v>2162</v>
      </c>
      <c r="E645" s="51">
        <v>4695</v>
      </c>
      <c r="F645" s="54">
        <v>541842.05745501292</v>
      </c>
      <c r="G645" s="24">
        <f t="shared" si="38"/>
        <v>2543948459.7512856</v>
      </c>
      <c r="H645" s="96">
        <v>76687965</v>
      </c>
      <c r="I645" s="100">
        <v>696078411</v>
      </c>
      <c r="J645" s="92"/>
      <c r="K645" s="42">
        <v>49659384</v>
      </c>
      <c r="L645" s="43">
        <v>24942313.807892755</v>
      </c>
      <c r="M645" s="44">
        <f t="shared" ref="M645:M708" si="40">ROUND((G645)-(H645+I645+J645+K645+L645),2)</f>
        <v>1696580385.9400001</v>
      </c>
      <c r="N645" s="35">
        <v>42</v>
      </c>
      <c r="O645" s="33">
        <f t="shared" ref="O645:O708" si="41">+N645*F645</f>
        <v>22757366.413110543</v>
      </c>
      <c r="P645" s="36">
        <f t="shared" si="39"/>
        <v>5689341.6032776358</v>
      </c>
    </row>
    <row r="646" spans="1:16" ht="12.75" x14ac:dyDescent="0.2">
      <c r="A646" s="76" t="s">
        <v>1242</v>
      </c>
      <c r="B646" s="45" t="s">
        <v>1243</v>
      </c>
      <c r="C646" s="45" t="s">
        <v>1244</v>
      </c>
      <c r="D646" s="46" t="s">
        <v>2163</v>
      </c>
      <c r="E646" s="51">
        <v>185472</v>
      </c>
      <c r="F646" s="54">
        <v>488958.36060112074</v>
      </c>
      <c r="G646" s="24">
        <f t="shared" ref="G646:G709" si="42">+E646*F646</f>
        <v>90688085057.411072</v>
      </c>
      <c r="H646" s="96">
        <v>2536297199</v>
      </c>
      <c r="I646" s="100">
        <v>28211053746</v>
      </c>
      <c r="J646" s="92">
        <f>VLOOKUP(A646,'CCF-2013-ESTIMADO'!$A$6:$R$227,18,FALSE)</f>
        <v>1337619503.2386901</v>
      </c>
      <c r="K646" s="42">
        <v>390502575.25186753</v>
      </c>
      <c r="L646" s="43">
        <v>771546688.63357234</v>
      </c>
      <c r="M646" s="44">
        <f t="shared" si="40"/>
        <v>57441065345.290001</v>
      </c>
      <c r="N646" s="35">
        <v>2602</v>
      </c>
      <c r="O646" s="33">
        <f t="shared" si="41"/>
        <v>1272269654.2841163</v>
      </c>
      <c r="P646" s="36">
        <f t="shared" ref="P646:P709" si="43">+O646*0.25</f>
        <v>318067413.57102907</v>
      </c>
    </row>
    <row r="647" spans="1:16" ht="12.75" x14ac:dyDescent="0.2">
      <c r="A647" s="76" t="s">
        <v>1245</v>
      </c>
      <c r="B647" s="45" t="s">
        <v>1243</v>
      </c>
      <c r="C647" s="45" t="s">
        <v>675</v>
      </c>
      <c r="D647" s="46" t="s">
        <v>2164</v>
      </c>
      <c r="E647" s="51">
        <v>15122</v>
      </c>
      <c r="F647" s="54">
        <v>455634.94692500954</v>
      </c>
      <c r="G647" s="24">
        <f t="shared" si="42"/>
        <v>6890111667.3999939</v>
      </c>
      <c r="H647" s="96">
        <v>236288830</v>
      </c>
      <c r="I647" s="100">
        <v>3824409678</v>
      </c>
      <c r="J647" s="92"/>
      <c r="K647" s="42">
        <v>43501612</v>
      </c>
      <c r="L647" s="43">
        <v>138734006.91717052</v>
      </c>
      <c r="M647" s="44">
        <f t="shared" si="40"/>
        <v>2647177540.48</v>
      </c>
      <c r="N647" s="35">
        <v>1395</v>
      </c>
      <c r="O647" s="33">
        <f t="shared" si="41"/>
        <v>635610750.9603883</v>
      </c>
      <c r="P647" s="36">
        <f t="shared" si="43"/>
        <v>158902687.74009708</v>
      </c>
    </row>
    <row r="648" spans="1:16" ht="12.75" x14ac:dyDescent="0.2">
      <c r="A648" s="76" t="s">
        <v>1246</v>
      </c>
      <c r="B648" s="45" t="s">
        <v>1243</v>
      </c>
      <c r="C648" s="45" t="s">
        <v>1247</v>
      </c>
      <c r="D648" s="46" t="s">
        <v>2164</v>
      </c>
      <c r="E648" s="51">
        <v>17614</v>
      </c>
      <c r="F648" s="54">
        <v>504719.30095011875</v>
      </c>
      <c r="G648" s="24">
        <f t="shared" si="42"/>
        <v>8890125766.9353924</v>
      </c>
      <c r="H648" s="96">
        <v>273638439</v>
      </c>
      <c r="I648" s="100">
        <v>3464535531</v>
      </c>
      <c r="J648" s="92">
        <f>VLOOKUP(A648,'CCF-2013-ESTIMADO'!$A$6:$R$227,18,FALSE)</f>
        <v>217788327.42162904</v>
      </c>
      <c r="K648" s="42">
        <v>36186478.970228635</v>
      </c>
      <c r="L648" s="43">
        <v>134515663.83671153</v>
      </c>
      <c r="M648" s="44">
        <f t="shared" si="40"/>
        <v>4763461326.71</v>
      </c>
      <c r="N648" s="35">
        <v>840</v>
      </c>
      <c r="O648" s="33">
        <f t="shared" si="41"/>
        <v>423964212.79809976</v>
      </c>
      <c r="P648" s="36">
        <f t="shared" si="43"/>
        <v>105991053.19952494</v>
      </c>
    </row>
    <row r="649" spans="1:16" ht="12.75" x14ac:dyDescent="0.2">
      <c r="A649" s="76" t="s">
        <v>1248</v>
      </c>
      <c r="B649" s="45" t="s">
        <v>1243</v>
      </c>
      <c r="C649" s="45" t="s">
        <v>1249</v>
      </c>
      <c r="D649" s="46" t="s">
        <v>2164</v>
      </c>
      <c r="E649" s="51">
        <v>27072</v>
      </c>
      <c r="F649" s="54">
        <v>464780.78501016158</v>
      </c>
      <c r="G649" s="24">
        <f t="shared" si="42"/>
        <v>12582545411.795094</v>
      </c>
      <c r="H649" s="96">
        <v>409406696</v>
      </c>
      <c r="I649" s="100">
        <v>5381106659</v>
      </c>
      <c r="J649" s="92">
        <f>VLOOKUP(A649,'CCF-2013-ESTIMADO'!$A$6:$R$227,18,FALSE)</f>
        <v>156253243.20055035</v>
      </c>
      <c r="K649" s="42">
        <v>52847012.586052001</v>
      </c>
      <c r="L649" s="43">
        <v>409210491.637954</v>
      </c>
      <c r="M649" s="44">
        <f t="shared" si="40"/>
        <v>6173721309.3699999</v>
      </c>
      <c r="N649" s="35">
        <v>1925</v>
      </c>
      <c r="O649" s="33">
        <f t="shared" si="41"/>
        <v>894703011.14456105</v>
      </c>
      <c r="P649" s="36">
        <f t="shared" si="43"/>
        <v>223675752.78614026</v>
      </c>
    </row>
    <row r="650" spans="1:16" ht="12.75" x14ac:dyDescent="0.2">
      <c r="A650" s="76" t="s">
        <v>1250</v>
      </c>
      <c r="B650" s="45" t="s">
        <v>1243</v>
      </c>
      <c r="C650" s="45" t="s">
        <v>1251</v>
      </c>
      <c r="D650" s="46" t="s">
        <v>2164</v>
      </c>
      <c r="E650" s="51">
        <v>7392</v>
      </c>
      <c r="F650" s="54">
        <v>533319.96955278027</v>
      </c>
      <c r="G650" s="24">
        <f t="shared" si="42"/>
        <v>3942301214.9341516</v>
      </c>
      <c r="H650" s="96">
        <v>114991525</v>
      </c>
      <c r="I650" s="100">
        <v>1294260023</v>
      </c>
      <c r="J650" s="92"/>
      <c r="K650" s="42">
        <v>15297584.086556822</v>
      </c>
      <c r="L650" s="43">
        <v>154076562.93277821</v>
      </c>
      <c r="M650" s="44">
        <f t="shared" si="40"/>
        <v>2363675519.9099998</v>
      </c>
      <c r="N650" s="35">
        <v>498</v>
      </c>
      <c r="O650" s="33">
        <f t="shared" si="41"/>
        <v>265593344.83728456</v>
      </c>
      <c r="P650" s="36">
        <f t="shared" si="43"/>
        <v>66398336.209321141</v>
      </c>
    </row>
    <row r="651" spans="1:16" ht="12.75" x14ac:dyDescent="0.2">
      <c r="A651" s="76" t="s">
        <v>1252</v>
      </c>
      <c r="B651" s="45" t="s">
        <v>1243</v>
      </c>
      <c r="C651" s="45" t="s">
        <v>1253</v>
      </c>
      <c r="D651" s="46" t="s">
        <v>2164</v>
      </c>
      <c r="E651" s="51">
        <v>6194</v>
      </c>
      <c r="F651" s="54">
        <v>561722.47408651828</v>
      </c>
      <c r="G651" s="24">
        <f t="shared" si="42"/>
        <v>3479309004.4918942</v>
      </c>
      <c r="H651" s="96">
        <v>94893878</v>
      </c>
      <c r="I651" s="100">
        <v>829824741</v>
      </c>
      <c r="J651" s="92">
        <f>VLOOKUP(A651,'CCF-2013-ESTIMADO'!$A$6:$R$227,18,FALSE)</f>
        <v>59583138.647055589</v>
      </c>
      <c r="K651" s="42">
        <v>12029461.584522488</v>
      </c>
      <c r="L651" s="43">
        <v>136511748.49383339</v>
      </c>
      <c r="M651" s="44">
        <f t="shared" si="40"/>
        <v>2346466036.77</v>
      </c>
      <c r="N651" s="35">
        <v>356</v>
      </c>
      <c r="O651" s="33">
        <f t="shared" si="41"/>
        <v>199973200.77480051</v>
      </c>
      <c r="P651" s="36">
        <f t="shared" si="43"/>
        <v>49993300.193700127</v>
      </c>
    </row>
    <row r="652" spans="1:16" ht="12.75" x14ac:dyDescent="0.2">
      <c r="A652" s="76" t="s">
        <v>1254</v>
      </c>
      <c r="B652" s="45" t="s">
        <v>1243</v>
      </c>
      <c r="C652" s="45" t="s">
        <v>1255</v>
      </c>
      <c r="D652" s="46" t="s">
        <v>2164</v>
      </c>
      <c r="E652" s="51">
        <v>21061</v>
      </c>
      <c r="F652" s="54">
        <v>536517.17705424828</v>
      </c>
      <c r="G652" s="24">
        <f t="shared" si="42"/>
        <v>11299588265.939524</v>
      </c>
      <c r="H652" s="96">
        <v>324957773</v>
      </c>
      <c r="I652" s="100">
        <v>3382035646</v>
      </c>
      <c r="J652" s="92">
        <f>VLOOKUP(A652,'CCF-2013-ESTIMADO'!$A$6:$R$227,18,FALSE)</f>
        <v>479007443.8652724</v>
      </c>
      <c r="K652" s="42">
        <v>41120727.38671267</v>
      </c>
      <c r="L652" s="43">
        <v>372278792.62511426</v>
      </c>
      <c r="M652" s="44">
        <f t="shared" si="40"/>
        <v>6700187883.0600004</v>
      </c>
      <c r="N652" s="35">
        <v>1744</v>
      </c>
      <c r="O652" s="33">
        <f t="shared" si="41"/>
        <v>935685956.78260899</v>
      </c>
      <c r="P652" s="36">
        <f t="shared" si="43"/>
        <v>233921489.19565225</v>
      </c>
    </row>
    <row r="653" spans="1:16" ht="12.75" x14ac:dyDescent="0.2">
      <c r="A653" s="76" t="s">
        <v>1256</v>
      </c>
      <c r="B653" s="45" t="s">
        <v>1243</v>
      </c>
      <c r="C653" s="45" t="s">
        <v>1257</v>
      </c>
      <c r="D653" s="46" t="s">
        <v>2164</v>
      </c>
      <c r="E653" s="51">
        <v>11233</v>
      </c>
      <c r="F653" s="54">
        <v>493623.85990521329</v>
      </c>
      <c r="G653" s="24">
        <f t="shared" si="42"/>
        <v>5544876818.3152609</v>
      </c>
      <c r="H653" s="96">
        <v>175316804</v>
      </c>
      <c r="I653" s="100">
        <v>2109377264</v>
      </c>
      <c r="J653" s="92">
        <f>VLOOKUP(A653,'CCF-2013-ESTIMADO'!$A$6:$R$227,18,FALSE)</f>
        <v>168062513.92339018</v>
      </c>
      <c r="K653" s="42">
        <v>22672454.941061959</v>
      </c>
      <c r="L653" s="43">
        <v>177552259.11272633</v>
      </c>
      <c r="M653" s="44">
        <f t="shared" si="40"/>
        <v>2891895522.3400002</v>
      </c>
      <c r="N653" s="35">
        <v>643</v>
      </c>
      <c r="O653" s="33">
        <f t="shared" si="41"/>
        <v>317400141.91905212</v>
      </c>
      <c r="P653" s="36">
        <f t="shared" si="43"/>
        <v>79350035.479763031</v>
      </c>
    </row>
    <row r="654" spans="1:16" ht="12.75" x14ac:dyDescent="0.2">
      <c r="A654" s="76" t="s">
        <v>1258</v>
      </c>
      <c r="B654" s="45" t="s">
        <v>1243</v>
      </c>
      <c r="C654" s="45" t="s">
        <v>1259</v>
      </c>
      <c r="D654" s="46" t="s">
        <v>2164</v>
      </c>
      <c r="E654" s="51">
        <v>1746</v>
      </c>
      <c r="F654" s="54">
        <v>504345.30481283425</v>
      </c>
      <c r="G654" s="24">
        <f t="shared" si="42"/>
        <v>880586902.20320857</v>
      </c>
      <c r="H654" s="96">
        <v>28586195</v>
      </c>
      <c r="I654" s="100">
        <v>325173639</v>
      </c>
      <c r="J654" s="92"/>
      <c r="K654" s="42">
        <v>3723632.5872613657</v>
      </c>
      <c r="L654" s="43">
        <v>41588174.403152585</v>
      </c>
      <c r="M654" s="44">
        <f t="shared" si="40"/>
        <v>481515261.20999998</v>
      </c>
      <c r="N654" s="35">
        <v>125</v>
      </c>
      <c r="O654" s="33">
        <f t="shared" si="41"/>
        <v>63043163.101604283</v>
      </c>
      <c r="P654" s="36">
        <f t="shared" si="43"/>
        <v>15760790.775401071</v>
      </c>
    </row>
    <row r="655" spans="1:16" ht="12.75" x14ac:dyDescent="0.2">
      <c r="A655" s="76" t="s">
        <v>1260</v>
      </c>
      <c r="B655" s="45" t="s">
        <v>1243</v>
      </c>
      <c r="C655" s="45" t="s">
        <v>1261</v>
      </c>
      <c r="D655" s="46" t="s">
        <v>2164</v>
      </c>
      <c r="E655" s="51">
        <v>149736</v>
      </c>
      <c r="F655" s="54">
        <v>492841.23773831874</v>
      </c>
      <c r="G655" s="24">
        <f t="shared" si="42"/>
        <v>73796075573.984894</v>
      </c>
      <c r="H655" s="96">
        <v>2141021914</v>
      </c>
      <c r="I655" s="100">
        <v>31209775166</v>
      </c>
      <c r="J655" s="92"/>
      <c r="K655" s="42">
        <v>755751884</v>
      </c>
      <c r="L655" s="43">
        <v>1264006095.9477353</v>
      </c>
      <c r="M655" s="44">
        <f t="shared" si="40"/>
        <v>38425520514.040001</v>
      </c>
      <c r="N655" s="35">
        <v>3851</v>
      </c>
      <c r="O655" s="33">
        <f t="shared" si="41"/>
        <v>1897931606.5302656</v>
      </c>
      <c r="P655" s="36">
        <f t="shared" si="43"/>
        <v>474482901.63256639</v>
      </c>
    </row>
    <row r="656" spans="1:16" ht="12.75" x14ac:dyDescent="0.2">
      <c r="A656" s="76" t="s">
        <v>1262</v>
      </c>
      <c r="B656" s="45" t="s">
        <v>1243</v>
      </c>
      <c r="C656" s="45" t="s">
        <v>813</v>
      </c>
      <c r="D656" s="46" t="s">
        <v>2164</v>
      </c>
      <c r="E656" s="51">
        <v>57987</v>
      </c>
      <c r="F656" s="54">
        <v>460044.79757689062</v>
      </c>
      <c r="G656" s="24">
        <f t="shared" si="42"/>
        <v>26676617677.091156</v>
      </c>
      <c r="H656" s="96">
        <v>949229822</v>
      </c>
      <c r="I656" s="100">
        <v>14564791549</v>
      </c>
      <c r="J656" s="92">
        <f>VLOOKUP(A656,'CCF-2013-ESTIMADO'!$A$6:$R$227,18,FALSE)</f>
        <v>413226878.02069342</v>
      </c>
      <c r="K656" s="42">
        <v>121363135.34918329</v>
      </c>
      <c r="L656" s="43">
        <v>146185758.82246169</v>
      </c>
      <c r="M656" s="44">
        <f t="shared" si="40"/>
        <v>10481820533.9</v>
      </c>
      <c r="N656" s="35">
        <v>1528</v>
      </c>
      <c r="O656" s="33">
        <f t="shared" si="41"/>
        <v>702948450.6974889</v>
      </c>
      <c r="P656" s="36">
        <f t="shared" si="43"/>
        <v>175737112.67437223</v>
      </c>
    </row>
    <row r="657" spans="1:16" ht="12.75" x14ac:dyDescent="0.2">
      <c r="A657" s="76" t="s">
        <v>1263</v>
      </c>
      <c r="B657" s="45" t="s">
        <v>1243</v>
      </c>
      <c r="C657" s="45" t="s">
        <v>1264</v>
      </c>
      <c r="D657" s="46" t="s">
        <v>2164</v>
      </c>
      <c r="E657" s="51">
        <v>31613</v>
      </c>
      <c r="F657" s="54">
        <v>535750.96362917835</v>
      </c>
      <c r="G657" s="24">
        <f t="shared" si="42"/>
        <v>16936695213.209215</v>
      </c>
      <c r="H657" s="96">
        <v>506402500</v>
      </c>
      <c r="I657" s="100">
        <v>5558286076</v>
      </c>
      <c r="J657" s="92">
        <f>VLOOKUP(A657,'CCF-2013-ESTIMADO'!$A$6:$R$227,18,FALSE)</f>
        <v>372187222.32685745</v>
      </c>
      <c r="K657" s="42">
        <v>64415948.923061937</v>
      </c>
      <c r="L657" s="43">
        <v>546524048.35313344</v>
      </c>
      <c r="M657" s="44">
        <f t="shared" si="40"/>
        <v>9888879417.6100006</v>
      </c>
      <c r="N657" s="35">
        <v>1489</v>
      </c>
      <c r="O657" s="33">
        <f t="shared" si="41"/>
        <v>797733184.84384656</v>
      </c>
      <c r="P657" s="36">
        <f t="shared" si="43"/>
        <v>199433296.21096164</v>
      </c>
    </row>
    <row r="658" spans="1:16" ht="12.75" x14ac:dyDescent="0.2">
      <c r="A658" s="76" t="s">
        <v>1265</v>
      </c>
      <c r="B658" s="45" t="s">
        <v>1243</v>
      </c>
      <c r="C658" s="45" t="s">
        <v>1266</v>
      </c>
      <c r="D658" s="46" t="s">
        <v>2164</v>
      </c>
      <c r="E658" s="51">
        <v>127827</v>
      </c>
      <c r="F658" s="54">
        <v>506320.36598524835</v>
      </c>
      <c r="G658" s="24">
        <f t="shared" si="42"/>
        <v>64721413422.796341</v>
      </c>
      <c r="H658" s="96">
        <v>1773427378</v>
      </c>
      <c r="I658" s="100">
        <v>30073850576</v>
      </c>
      <c r="J658" s="92"/>
      <c r="K658" s="42">
        <v>229901576.1012044</v>
      </c>
      <c r="L658" s="43">
        <v>166346884.31878394</v>
      </c>
      <c r="M658" s="44">
        <f t="shared" si="40"/>
        <v>32477887008.380001</v>
      </c>
      <c r="N658" s="35">
        <v>2589</v>
      </c>
      <c r="O658" s="33">
        <f t="shared" si="41"/>
        <v>1310863427.5358081</v>
      </c>
      <c r="P658" s="36">
        <f t="shared" si="43"/>
        <v>327715856.88395202</v>
      </c>
    </row>
    <row r="659" spans="1:16" ht="12.75" x14ac:dyDescent="0.2">
      <c r="A659" s="76" t="s">
        <v>1267</v>
      </c>
      <c r="B659" s="45" t="s">
        <v>1243</v>
      </c>
      <c r="C659" s="45" t="s">
        <v>1268</v>
      </c>
      <c r="D659" s="46" t="s">
        <v>2164</v>
      </c>
      <c r="E659" s="51">
        <v>6980</v>
      </c>
      <c r="F659" s="54">
        <v>532023.7421771246</v>
      </c>
      <c r="G659" s="24">
        <f t="shared" si="42"/>
        <v>3713525720.3963299</v>
      </c>
      <c r="H659" s="96">
        <v>116268850</v>
      </c>
      <c r="I659" s="100">
        <v>1160054083</v>
      </c>
      <c r="J659" s="92"/>
      <c r="K659" s="42">
        <v>15537878.230683843</v>
      </c>
      <c r="L659" s="43">
        <v>96625656.230369851</v>
      </c>
      <c r="M659" s="44">
        <f t="shared" si="40"/>
        <v>2325039252.9400001</v>
      </c>
      <c r="N659" s="35">
        <v>561</v>
      </c>
      <c r="O659" s="33">
        <f t="shared" si="41"/>
        <v>298465319.36136693</v>
      </c>
      <c r="P659" s="36">
        <f t="shared" si="43"/>
        <v>74616329.840341732</v>
      </c>
    </row>
    <row r="660" spans="1:16" ht="12.75" x14ac:dyDescent="0.2">
      <c r="A660" s="76" t="s">
        <v>1269</v>
      </c>
      <c r="B660" s="45" t="s">
        <v>1243</v>
      </c>
      <c r="C660" s="45" t="s">
        <v>372</v>
      </c>
      <c r="D660" s="46" t="s">
        <v>2164</v>
      </c>
      <c r="E660" s="51">
        <v>16834</v>
      </c>
      <c r="F660" s="54">
        <v>545167.24394939828</v>
      </c>
      <c r="G660" s="24">
        <f t="shared" si="42"/>
        <v>9177345384.6441708</v>
      </c>
      <c r="H660" s="96">
        <v>270857430</v>
      </c>
      <c r="I660" s="100">
        <v>2321257190</v>
      </c>
      <c r="J660" s="92">
        <f>VLOOKUP(A660,'CCF-2013-ESTIMADO'!$A$6:$R$227,18,FALSE)</f>
        <v>431623965.05586129</v>
      </c>
      <c r="K660" s="42">
        <v>34213560.790527456</v>
      </c>
      <c r="L660" s="43">
        <v>251989336.55634192</v>
      </c>
      <c r="M660" s="44">
        <f t="shared" si="40"/>
        <v>5867403902.2399998</v>
      </c>
      <c r="N660" s="35">
        <v>1838</v>
      </c>
      <c r="O660" s="33">
        <f t="shared" si="41"/>
        <v>1002017394.378994</v>
      </c>
      <c r="P660" s="36">
        <f t="shared" si="43"/>
        <v>250504348.5947485</v>
      </c>
    </row>
    <row r="661" spans="1:16" ht="12.75" x14ac:dyDescent="0.2">
      <c r="A661" s="76" t="s">
        <v>1270</v>
      </c>
      <c r="B661" s="45" t="s">
        <v>1271</v>
      </c>
      <c r="C661" s="45" t="s">
        <v>1272</v>
      </c>
      <c r="D661" s="46" t="s">
        <v>2163</v>
      </c>
      <c r="E661" s="51">
        <v>269936</v>
      </c>
      <c r="F661" s="54">
        <v>500012.98510799929</v>
      </c>
      <c r="G661" s="24">
        <f t="shared" si="42"/>
        <v>134971505148.1129</v>
      </c>
      <c r="H661" s="96">
        <v>4551187379</v>
      </c>
      <c r="I661" s="100">
        <v>32511388939</v>
      </c>
      <c r="J661" s="92"/>
      <c r="K661" s="42">
        <v>2550667927</v>
      </c>
      <c r="L661" s="43">
        <v>0</v>
      </c>
      <c r="M661" s="44">
        <f t="shared" si="40"/>
        <v>95358260903.110001</v>
      </c>
      <c r="N661" s="35">
        <v>7130</v>
      </c>
      <c r="O661" s="33">
        <f t="shared" si="41"/>
        <v>3565092583.820035</v>
      </c>
      <c r="P661" s="36">
        <f t="shared" si="43"/>
        <v>891273145.95500875</v>
      </c>
    </row>
    <row r="662" spans="1:16" ht="12.75" x14ac:dyDescent="0.2">
      <c r="A662" s="76" t="s">
        <v>1273</v>
      </c>
      <c r="B662" s="45" t="s">
        <v>1271</v>
      </c>
      <c r="C662" s="45" t="s">
        <v>1274</v>
      </c>
      <c r="D662" s="46" t="s">
        <v>2162</v>
      </c>
      <c r="E662" s="51">
        <v>9657</v>
      </c>
      <c r="F662" s="54">
        <v>444150.02422089456</v>
      </c>
      <c r="G662" s="24">
        <f t="shared" si="42"/>
        <v>4289156783.9011788</v>
      </c>
      <c r="H662" s="96">
        <v>180797981</v>
      </c>
      <c r="I662" s="100">
        <v>1449837799</v>
      </c>
      <c r="J662" s="92"/>
      <c r="K662" s="42">
        <v>220560525</v>
      </c>
      <c r="L662" s="43">
        <v>110810818.03976558</v>
      </c>
      <c r="M662" s="44">
        <f t="shared" si="40"/>
        <v>2327149660.8600001</v>
      </c>
      <c r="N662" s="35">
        <v>1107</v>
      </c>
      <c r="O662" s="33">
        <f t="shared" si="41"/>
        <v>491674076.81253028</v>
      </c>
      <c r="P662" s="36">
        <f t="shared" si="43"/>
        <v>122918519.20313257</v>
      </c>
    </row>
    <row r="663" spans="1:16" ht="12.75" x14ac:dyDescent="0.2">
      <c r="A663" s="76" t="s">
        <v>1275</v>
      </c>
      <c r="B663" s="45" t="s">
        <v>1271</v>
      </c>
      <c r="C663" s="45" t="s">
        <v>1276</v>
      </c>
      <c r="D663" s="46" t="s">
        <v>2162</v>
      </c>
      <c r="E663" s="51">
        <v>23942</v>
      </c>
      <c r="F663" s="54">
        <v>470835.15993734915</v>
      </c>
      <c r="G663" s="24">
        <f t="shared" si="42"/>
        <v>11272735399.220013</v>
      </c>
      <c r="H663" s="96">
        <v>360124613</v>
      </c>
      <c r="I663" s="100">
        <v>4999860675</v>
      </c>
      <c r="J663" s="92"/>
      <c r="K663" s="42">
        <v>63585396</v>
      </c>
      <c r="L663" s="43">
        <v>357262077.76796579</v>
      </c>
      <c r="M663" s="44">
        <f t="shared" si="40"/>
        <v>5491902637.4499998</v>
      </c>
      <c r="N663" s="35">
        <v>2224</v>
      </c>
      <c r="O663" s="33">
        <f t="shared" si="41"/>
        <v>1047137395.7006645</v>
      </c>
      <c r="P663" s="36">
        <f t="shared" si="43"/>
        <v>261784348.92516613</v>
      </c>
    </row>
    <row r="664" spans="1:16" ht="12.75" x14ac:dyDescent="0.2">
      <c r="A664" s="76" t="s">
        <v>1277</v>
      </c>
      <c r="B664" s="45" t="s">
        <v>1271</v>
      </c>
      <c r="C664" s="45" t="s">
        <v>1278</v>
      </c>
      <c r="D664" s="46" t="s">
        <v>2162</v>
      </c>
      <c r="E664" s="51">
        <v>28307</v>
      </c>
      <c r="F664" s="54">
        <v>455163.19412535487</v>
      </c>
      <c r="G664" s="24">
        <f t="shared" si="42"/>
        <v>12884304536.106421</v>
      </c>
      <c r="H664" s="96">
        <v>450717628</v>
      </c>
      <c r="I664" s="100">
        <v>4985842589</v>
      </c>
      <c r="J664" s="92"/>
      <c r="K664" s="42">
        <v>169676575</v>
      </c>
      <c r="L664" s="43">
        <v>279608597.62355053</v>
      </c>
      <c r="M664" s="44">
        <f t="shared" si="40"/>
        <v>6998459146.4799995</v>
      </c>
      <c r="N664" s="35">
        <v>1667</v>
      </c>
      <c r="O664" s="33">
        <f t="shared" si="41"/>
        <v>758757044.60696661</v>
      </c>
      <c r="P664" s="36">
        <f t="shared" si="43"/>
        <v>189689261.15174165</v>
      </c>
    </row>
    <row r="665" spans="1:16" ht="12.75" x14ac:dyDescent="0.2">
      <c r="A665" s="76" t="s">
        <v>1279</v>
      </c>
      <c r="B665" s="45" t="s">
        <v>1271</v>
      </c>
      <c r="C665" s="45" t="s">
        <v>1280</v>
      </c>
      <c r="D665" s="46" t="s">
        <v>2162</v>
      </c>
      <c r="E665" s="51">
        <v>7980</v>
      </c>
      <c r="F665" s="54">
        <v>511086.35120646842</v>
      </c>
      <c r="G665" s="24">
        <f t="shared" si="42"/>
        <v>4078469082.6276178</v>
      </c>
      <c r="H665" s="96">
        <v>131095513</v>
      </c>
      <c r="I665" s="100">
        <v>1446620534</v>
      </c>
      <c r="J665" s="92"/>
      <c r="K665" s="42">
        <v>73056933</v>
      </c>
      <c r="L665" s="43">
        <v>80008786.438630491</v>
      </c>
      <c r="M665" s="44">
        <f t="shared" si="40"/>
        <v>2347687316.1900001</v>
      </c>
      <c r="N665" s="35">
        <v>1221</v>
      </c>
      <c r="O665" s="33">
        <f t="shared" si="41"/>
        <v>624036434.82309794</v>
      </c>
      <c r="P665" s="36">
        <f t="shared" si="43"/>
        <v>156009108.70577449</v>
      </c>
    </row>
    <row r="666" spans="1:16" ht="12.75" x14ac:dyDescent="0.2">
      <c r="A666" s="76" t="s">
        <v>1281</v>
      </c>
      <c r="B666" s="45" t="s">
        <v>1271</v>
      </c>
      <c r="C666" s="45" t="s">
        <v>1282</v>
      </c>
      <c r="D666" s="46" t="s">
        <v>2162</v>
      </c>
      <c r="E666" s="51">
        <v>16928</v>
      </c>
      <c r="F666" s="54">
        <v>445617.08827590325</v>
      </c>
      <c r="G666" s="24">
        <f t="shared" si="42"/>
        <v>7543406070.3344898</v>
      </c>
      <c r="H666" s="96">
        <v>261576617</v>
      </c>
      <c r="I666" s="100">
        <v>3590698306</v>
      </c>
      <c r="J666" s="92"/>
      <c r="K666" s="42">
        <v>77989620</v>
      </c>
      <c r="L666" s="43">
        <v>143512116.58598742</v>
      </c>
      <c r="M666" s="44">
        <f t="shared" si="40"/>
        <v>3469629410.75</v>
      </c>
      <c r="N666" s="35">
        <v>1386</v>
      </c>
      <c r="O666" s="33">
        <f t="shared" si="41"/>
        <v>617625284.35040188</v>
      </c>
      <c r="P666" s="36">
        <f t="shared" si="43"/>
        <v>154406321.08760047</v>
      </c>
    </row>
    <row r="667" spans="1:16" ht="12.75" x14ac:dyDescent="0.2">
      <c r="A667" s="76" t="s">
        <v>1283</v>
      </c>
      <c r="B667" s="45" t="s">
        <v>1271</v>
      </c>
      <c r="C667" s="45" t="s">
        <v>2116</v>
      </c>
      <c r="D667" s="46" t="s">
        <v>2162</v>
      </c>
      <c r="E667" s="51">
        <v>67576</v>
      </c>
      <c r="F667" s="54">
        <v>477768.41674143658</v>
      </c>
      <c r="G667" s="24">
        <f t="shared" si="42"/>
        <v>32285678529.719318</v>
      </c>
      <c r="H667" s="96">
        <v>1275093040</v>
      </c>
      <c r="I667" s="100">
        <v>12129321427</v>
      </c>
      <c r="J667" s="92"/>
      <c r="K667" s="42">
        <v>218211763.92975175</v>
      </c>
      <c r="L667" s="43">
        <v>3258109364.10989</v>
      </c>
      <c r="M667" s="44">
        <f t="shared" si="40"/>
        <v>15404942934.68</v>
      </c>
      <c r="N667" s="35">
        <v>4074</v>
      </c>
      <c r="O667" s="33">
        <f t="shared" si="41"/>
        <v>1946428529.8046126</v>
      </c>
      <c r="P667" s="36">
        <f t="shared" si="43"/>
        <v>486607132.45115316</v>
      </c>
    </row>
    <row r="668" spans="1:16" ht="12.75" x14ac:dyDescent="0.2">
      <c r="A668" s="76" t="s">
        <v>1284</v>
      </c>
      <c r="B668" s="45" t="s">
        <v>1271</v>
      </c>
      <c r="C668" s="45" t="s">
        <v>73</v>
      </c>
      <c r="D668" s="46" t="s">
        <v>2162</v>
      </c>
      <c r="E668" s="51">
        <v>9359</v>
      </c>
      <c r="F668" s="54">
        <v>535145.70012967358</v>
      </c>
      <c r="G668" s="24">
        <f t="shared" si="42"/>
        <v>5008428607.5136147</v>
      </c>
      <c r="H668" s="96">
        <v>141685987</v>
      </c>
      <c r="I668" s="100">
        <v>1852915228</v>
      </c>
      <c r="J668" s="92"/>
      <c r="K668" s="42">
        <v>159358262</v>
      </c>
      <c r="L668" s="43">
        <v>91829547.75909327</v>
      </c>
      <c r="M668" s="44">
        <f t="shared" si="40"/>
        <v>2762639582.75</v>
      </c>
      <c r="N668" s="35">
        <v>1323</v>
      </c>
      <c r="O668" s="33">
        <f t="shared" si="41"/>
        <v>707997761.27155817</v>
      </c>
      <c r="P668" s="36">
        <f t="shared" si="43"/>
        <v>176999440.31788954</v>
      </c>
    </row>
    <row r="669" spans="1:16" ht="12.75" x14ac:dyDescent="0.2">
      <c r="A669" s="76" t="s">
        <v>1285</v>
      </c>
      <c r="B669" s="45" t="s">
        <v>1271</v>
      </c>
      <c r="C669" s="45" t="s">
        <v>1286</v>
      </c>
      <c r="D669" s="46" t="s">
        <v>2162</v>
      </c>
      <c r="E669" s="51">
        <v>60155</v>
      </c>
      <c r="F669" s="54">
        <v>475494.78410207253</v>
      </c>
      <c r="G669" s="24">
        <f t="shared" si="42"/>
        <v>28603388737.660172</v>
      </c>
      <c r="H669" s="96">
        <v>1027195111</v>
      </c>
      <c r="I669" s="100">
        <v>10322367137</v>
      </c>
      <c r="J669" s="92"/>
      <c r="K669" s="42">
        <v>249208345</v>
      </c>
      <c r="L669" s="43">
        <v>472664034.0967803</v>
      </c>
      <c r="M669" s="44">
        <f t="shared" si="40"/>
        <v>16531954110.559999</v>
      </c>
      <c r="N669" s="35">
        <v>1136</v>
      </c>
      <c r="O669" s="33">
        <f t="shared" si="41"/>
        <v>540162074.73995435</v>
      </c>
      <c r="P669" s="36">
        <f t="shared" si="43"/>
        <v>135040518.68498859</v>
      </c>
    </row>
    <row r="670" spans="1:16" ht="12.75" x14ac:dyDescent="0.2">
      <c r="A670" s="76" t="s">
        <v>1287</v>
      </c>
      <c r="B670" s="45" t="s">
        <v>1271</v>
      </c>
      <c r="C670" s="45" t="s">
        <v>1288</v>
      </c>
      <c r="D670" s="46" t="s">
        <v>2162</v>
      </c>
      <c r="E670" s="51">
        <v>17934</v>
      </c>
      <c r="F670" s="54">
        <v>484374.02658150683</v>
      </c>
      <c r="G670" s="24">
        <f t="shared" si="42"/>
        <v>8686763792.7127438</v>
      </c>
      <c r="H670" s="96">
        <v>269369912</v>
      </c>
      <c r="I670" s="100">
        <v>3399270998</v>
      </c>
      <c r="J670" s="92"/>
      <c r="K670" s="42">
        <v>159362675</v>
      </c>
      <c r="L670" s="43">
        <v>190381700.46199927</v>
      </c>
      <c r="M670" s="44">
        <f t="shared" si="40"/>
        <v>4668378507.25</v>
      </c>
      <c r="N670" s="35">
        <v>526</v>
      </c>
      <c r="O670" s="33">
        <f t="shared" si="41"/>
        <v>254780737.98187259</v>
      </c>
      <c r="P670" s="36">
        <f t="shared" si="43"/>
        <v>63695184.495468147</v>
      </c>
    </row>
    <row r="671" spans="1:16" ht="12.75" x14ac:dyDescent="0.2">
      <c r="A671" s="76" t="s">
        <v>1289</v>
      </c>
      <c r="B671" s="45" t="s">
        <v>1271</v>
      </c>
      <c r="C671" s="45" t="s">
        <v>2117</v>
      </c>
      <c r="D671" s="46" t="s">
        <v>2162</v>
      </c>
      <c r="E671" s="51">
        <v>15210</v>
      </c>
      <c r="F671" s="54">
        <v>451144.20860084787</v>
      </c>
      <c r="G671" s="24">
        <f t="shared" si="42"/>
        <v>6861903412.8188963</v>
      </c>
      <c r="H671" s="96">
        <v>227412234</v>
      </c>
      <c r="I671" s="100">
        <v>2369975784</v>
      </c>
      <c r="J671" s="92"/>
      <c r="K671" s="42">
        <v>140986623</v>
      </c>
      <c r="L671" s="43">
        <v>147603767.08664748</v>
      </c>
      <c r="M671" s="44">
        <f t="shared" si="40"/>
        <v>3975925004.73</v>
      </c>
      <c r="N671" s="35">
        <v>770</v>
      </c>
      <c r="O671" s="33">
        <f t="shared" si="41"/>
        <v>347381040.62265283</v>
      </c>
      <c r="P671" s="36">
        <f t="shared" si="43"/>
        <v>86845260.155663207</v>
      </c>
    </row>
    <row r="672" spans="1:16" ht="12.75" x14ac:dyDescent="0.2">
      <c r="A672" s="76" t="s">
        <v>1290</v>
      </c>
      <c r="B672" s="45" t="s">
        <v>1271</v>
      </c>
      <c r="C672" s="45" t="s">
        <v>2118</v>
      </c>
      <c r="D672" s="46" t="s">
        <v>2162</v>
      </c>
      <c r="E672" s="51">
        <v>54685</v>
      </c>
      <c r="F672" s="54">
        <v>460864.81930184807</v>
      </c>
      <c r="G672" s="24">
        <f t="shared" si="42"/>
        <v>25202392643.521561</v>
      </c>
      <c r="H672" s="96">
        <v>879947104</v>
      </c>
      <c r="I672" s="100">
        <v>7999041705</v>
      </c>
      <c r="J672" s="92"/>
      <c r="K672" s="42">
        <v>131433686.72312078</v>
      </c>
      <c r="L672" s="43">
        <v>334134911.34295928</v>
      </c>
      <c r="M672" s="44">
        <f t="shared" si="40"/>
        <v>15857835236.459999</v>
      </c>
      <c r="N672" s="35">
        <v>3310</v>
      </c>
      <c r="O672" s="33">
        <f t="shared" si="41"/>
        <v>1525462551.889117</v>
      </c>
      <c r="P672" s="36">
        <f t="shared" si="43"/>
        <v>381365637.97227925</v>
      </c>
    </row>
    <row r="673" spans="1:16" ht="12.75" x14ac:dyDescent="0.2">
      <c r="A673" s="76" t="s">
        <v>1291</v>
      </c>
      <c r="B673" s="45" t="s">
        <v>1271</v>
      </c>
      <c r="C673" s="45" t="s">
        <v>1292</v>
      </c>
      <c r="D673" s="46" t="s">
        <v>2162</v>
      </c>
      <c r="E673" s="51">
        <v>25061</v>
      </c>
      <c r="F673" s="54">
        <v>492579.43322328688</v>
      </c>
      <c r="G673" s="24">
        <f t="shared" si="42"/>
        <v>12344533176.008793</v>
      </c>
      <c r="H673" s="96">
        <v>386220835</v>
      </c>
      <c r="I673" s="100">
        <v>4748454343</v>
      </c>
      <c r="J673" s="92"/>
      <c r="K673" s="42">
        <v>72100000</v>
      </c>
      <c r="L673" s="43">
        <v>179676299.01152933</v>
      </c>
      <c r="M673" s="44">
        <f t="shared" si="40"/>
        <v>6958081699</v>
      </c>
      <c r="N673" s="35">
        <v>714</v>
      </c>
      <c r="O673" s="33">
        <f t="shared" si="41"/>
        <v>351701715.32142681</v>
      </c>
      <c r="P673" s="36">
        <f t="shared" si="43"/>
        <v>87925428.830356702</v>
      </c>
    </row>
    <row r="674" spans="1:16" ht="12.75" x14ac:dyDescent="0.2">
      <c r="A674" s="76" t="s">
        <v>1293</v>
      </c>
      <c r="B674" s="45" t="s">
        <v>1271</v>
      </c>
      <c r="C674" s="45" t="s">
        <v>1294</v>
      </c>
      <c r="D674" s="46" t="s">
        <v>2162</v>
      </c>
      <c r="E674" s="51">
        <v>18017</v>
      </c>
      <c r="F674" s="54">
        <v>442497.81490676058</v>
      </c>
      <c r="G674" s="24">
        <f t="shared" si="42"/>
        <v>7972483131.1751051</v>
      </c>
      <c r="H674" s="96">
        <v>288206404</v>
      </c>
      <c r="I674" s="100">
        <v>2563241530</v>
      </c>
      <c r="J674" s="92"/>
      <c r="K674" s="42">
        <v>129759426</v>
      </c>
      <c r="L674" s="43">
        <v>102672170.68192321</v>
      </c>
      <c r="M674" s="44">
        <f t="shared" si="40"/>
        <v>4888603600.4899998</v>
      </c>
      <c r="N674" s="35">
        <v>772</v>
      </c>
      <c r="O674" s="33">
        <f t="shared" si="41"/>
        <v>341608313.10801917</v>
      </c>
      <c r="P674" s="36">
        <f t="shared" si="43"/>
        <v>85402078.277004793</v>
      </c>
    </row>
    <row r="675" spans="1:16" ht="12.75" x14ac:dyDescent="0.2">
      <c r="A675" s="76" t="s">
        <v>1295</v>
      </c>
      <c r="B675" s="45" t="s">
        <v>1271</v>
      </c>
      <c r="C675" s="45" t="s">
        <v>1296</v>
      </c>
      <c r="D675" s="46" t="s">
        <v>2162</v>
      </c>
      <c r="E675" s="51">
        <v>8230</v>
      </c>
      <c r="F675" s="54">
        <v>486926.37956418243</v>
      </c>
      <c r="G675" s="24">
        <f t="shared" si="42"/>
        <v>4007404103.8132215</v>
      </c>
      <c r="H675" s="96">
        <v>135525727</v>
      </c>
      <c r="I675" s="100">
        <v>1474656706</v>
      </c>
      <c r="J675" s="92"/>
      <c r="K675" s="42">
        <v>50493350</v>
      </c>
      <c r="L675" s="43">
        <v>69552743.904239163</v>
      </c>
      <c r="M675" s="44">
        <f t="shared" si="40"/>
        <v>2277175576.9099998</v>
      </c>
      <c r="N675" s="35">
        <v>1259</v>
      </c>
      <c r="O675" s="33">
        <f t="shared" si="41"/>
        <v>613040311.8713057</v>
      </c>
      <c r="P675" s="36">
        <f t="shared" si="43"/>
        <v>153260077.96782643</v>
      </c>
    </row>
    <row r="676" spans="1:16" ht="12.75" x14ac:dyDescent="0.2">
      <c r="A676" s="76" t="s">
        <v>1297</v>
      </c>
      <c r="B676" s="45" t="s">
        <v>1271</v>
      </c>
      <c r="C676" s="45" t="s">
        <v>1298</v>
      </c>
      <c r="D676" s="46" t="s">
        <v>2162</v>
      </c>
      <c r="E676" s="51">
        <v>9786</v>
      </c>
      <c r="F676" s="54">
        <v>458145.17852167587</v>
      </c>
      <c r="G676" s="24">
        <f t="shared" si="42"/>
        <v>4483408717.0131197</v>
      </c>
      <c r="H676" s="96">
        <v>150514076</v>
      </c>
      <c r="I676" s="100">
        <v>1733416789</v>
      </c>
      <c r="J676" s="92"/>
      <c r="K676" s="42">
        <v>127270815</v>
      </c>
      <c r="L676" s="43">
        <v>97877934.483448148</v>
      </c>
      <c r="M676" s="44">
        <f t="shared" si="40"/>
        <v>2374329102.5300002</v>
      </c>
      <c r="N676" s="35">
        <v>1347</v>
      </c>
      <c r="O676" s="33">
        <f t="shared" si="41"/>
        <v>617121555.46869743</v>
      </c>
      <c r="P676" s="36">
        <f t="shared" si="43"/>
        <v>154280388.86717436</v>
      </c>
    </row>
    <row r="677" spans="1:16" ht="12.75" x14ac:dyDescent="0.2">
      <c r="A677" s="76" t="s">
        <v>1299</v>
      </c>
      <c r="B677" s="45" t="s">
        <v>1271</v>
      </c>
      <c r="C677" s="45" t="s">
        <v>1300</v>
      </c>
      <c r="D677" s="46" t="s">
        <v>2162</v>
      </c>
      <c r="E677" s="51">
        <v>34037</v>
      </c>
      <c r="F677" s="54">
        <v>493486.34511473146</v>
      </c>
      <c r="G677" s="24">
        <f t="shared" si="42"/>
        <v>16796794728.670115</v>
      </c>
      <c r="H677" s="96">
        <v>568166790</v>
      </c>
      <c r="I677" s="100">
        <v>5789469595</v>
      </c>
      <c r="J677" s="92"/>
      <c r="K677" s="42">
        <v>284417621</v>
      </c>
      <c r="L677" s="43">
        <v>2080407798.8455071</v>
      </c>
      <c r="M677" s="44">
        <f t="shared" si="40"/>
        <v>8074332923.8199997</v>
      </c>
      <c r="N677" s="35">
        <v>2851</v>
      </c>
      <c r="O677" s="33">
        <f t="shared" si="41"/>
        <v>1406929569.9220994</v>
      </c>
      <c r="P677" s="36">
        <f t="shared" si="43"/>
        <v>351732392.48052484</v>
      </c>
    </row>
    <row r="678" spans="1:16" ht="12.75" x14ac:dyDescent="0.2">
      <c r="A678" s="76" t="s">
        <v>1301</v>
      </c>
      <c r="B678" s="45" t="s">
        <v>1271</v>
      </c>
      <c r="C678" s="45" t="s">
        <v>1302</v>
      </c>
      <c r="D678" s="46" t="s">
        <v>2162</v>
      </c>
      <c r="E678" s="51">
        <v>60679</v>
      </c>
      <c r="F678" s="54">
        <v>462976.53291545727</v>
      </c>
      <c r="G678" s="24">
        <f t="shared" si="42"/>
        <v>28092953040.777031</v>
      </c>
      <c r="H678" s="96">
        <v>1005933320</v>
      </c>
      <c r="I678" s="100">
        <v>9191498250</v>
      </c>
      <c r="J678" s="92"/>
      <c r="K678" s="42">
        <v>313326674</v>
      </c>
      <c r="L678" s="43">
        <v>369588259.99409437</v>
      </c>
      <c r="M678" s="44">
        <f t="shared" si="40"/>
        <v>17212606536.779999</v>
      </c>
      <c r="N678" s="35">
        <v>3542</v>
      </c>
      <c r="O678" s="33">
        <f t="shared" si="41"/>
        <v>1639862879.5865498</v>
      </c>
      <c r="P678" s="36">
        <f t="shared" si="43"/>
        <v>409965719.89663744</v>
      </c>
    </row>
    <row r="679" spans="1:16" ht="12.75" x14ac:dyDescent="0.2">
      <c r="A679" s="76" t="s">
        <v>1303</v>
      </c>
      <c r="B679" s="45" t="s">
        <v>1271</v>
      </c>
      <c r="C679" s="45" t="s">
        <v>1304</v>
      </c>
      <c r="D679" s="46" t="s">
        <v>2162</v>
      </c>
      <c r="E679" s="51">
        <v>22224</v>
      </c>
      <c r="F679" s="54">
        <v>462812.33562055766</v>
      </c>
      <c r="G679" s="24">
        <f t="shared" si="42"/>
        <v>10285541346.831274</v>
      </c>
      <c r="H679" s="96">
        <v>338313088</v>
      </c>
      <c r="I679" s="100">
        <v>4232313005</v>
      </c>
      <c r="J679" s="92"/>
      <c r="K679" s="42">
        <v>42680803.246854648</v>
      </c>
      <c r="L679" s="43">
        <v>882012413.92320573</v>
      </c>
      <c r="M679" s="44">
        <f t="shared" si="40"/>
        <v>4790222036.6599998</v>
      </c>
      <c r="N679" s="35">
        <v>1757</v>
      </c>
      <c r="O679" s="33">
        <f t="shared" si="41"/>
        <v>813161273.68531978</v>
      </c>
      <c r="P679" s="36">
        <f t="shared" si="43"/>
        <v>203290318.42132995</v>
      </c>
    </row>
    <row r="680" spans="1:16" ht="12.75" x14ac:dyDescent="0.2">
      <c r="A680" s="76" t="s">
        <v>1305</v>
      </c>
      <c r="B680" s="45" t="s">
        <v>1271</v>
      </c>
      <c r="C680" s="45" t="s">
        <v>1306</v>
      </c>
      <c r="D680" s="46" t="s">
        <v>2162</v>
      </c>
      <c r="E680" s="51">
        <v>7511</v>
      </c>
      <c r="F680" s="54">
        <v>509854.9117408907</v>
      </c>
      <c r="G680" s="24">
        <f t="shared" si="42"/>
        <v>3829520242.0858302</v>
      </c>
      <c r="H680" s="96">
        <v>124644218</v>
      </c>
      <c r="I680" s="100">
        <v>1301154164</v>
      </c>
      <c r="J680" s="92"/>
      <c r="K680" s="42">
        <v>57470048</v>
      </c>
      <c r="L680" s="43">
        <v>112635077.24867398</v>
      </c>
      <c r="M680" s="44">
        <f t="shared" si="40"/>
        <v>2233616734.8400002</v>
      </c>
      <c r="N680" s="35">
        <v>599</v>
      </c>
      <c r="O680" s="33">
        <f t="shared" si="41"/>
        <v>305403092.13279355</v>
      </c>
      <c r="P680" s="36">
        <f t="shared" si="43"/>
        <v>76350773.033198386</v>
      </c>
    </row>
    <row r="681" spans="1:16" ht="12.75" x14ac:dyDescent="0.2">
      <c r="A681" s="76" t="s">
        <v>1307</v>
      </c>
      <c r="B681" s="45" t="s">
        <v>1271</v>
      </c>
      <c r="C681" s="45" t="s">
        <v>1308</v>
      </c>
      <c r="D681" s="46" t="s">
        <v>2162</v>
      </c>
      <c r="E681" s="51">
        <v>11190</v>
      </c>
      <c r="F681" s="54">
        <v>464616.18810486619</v>
      </c>
      <c r="G681" s="24">
        <f t="shared" si="42"/>
        <v>5199055144.8934526</v>
      </c>
      <c r="H681" s="96">
        <v>168315774</v>
      </c>
      <c r="I681" s="100">
        <v>2111215702</v>
      </c>
      <c r="J681" s="92"/>
      <c r="K681" s="42">
        <v>44383287</v>
      </c>
      <c r="L681" s="43">
        <v>409525519.39327413</v>
      </c>
      <c r="M681" s="44">
        <f t="shared" si="40"/>
        <v>2465614862.5</v>
      </c>
      <c r="N681" s="35">
        <v>1024</v>
      </c>
      <c r="O681" s="33">
        <f t="shared" si="41"/>
        <v>475766976.61938298</v>
      </c>
      <c r="P681" s="36">
        <f t="shared" si="43"/>
        <v>118941744.15484574</v>
      </c>
    </row>
    <row r="682" spans="1:16" ht="12.75" x14ac:dyDescent="0.2">
      <c r="A682" s="76" t="s">
        <v>1309</v>
      </c>
      <c r="B682" s="45" t="s">
        <v>1271</v>
      </c>
      <c r="C682" s="45" t="s">
        <v>658</v>
      </c>
      <c r="D682" s="46" t="s">
        <v>2162</v>
      </c>
      <c r="E682" s="51">
        <v>7897</v>
      </c>
      <c r="F682" s="54">
        <v>506204.52481654019</v>
      </c>
      <c r="G682" s="24">
        <f t="shared" si="42"/>
        <v>3997497132.4762177</v>
      </c>
      <c r="H682" s="96">
        <v>128702551</v>
      </c>
      <c r="I682" s="100">
        <v>1422261236</v>
      </c>
      <c r="J682" s="92"/>
      <c r="K682" s="42">
        <v>45320000</v>
      </c>
      <c r="L682" s="43">
        <v>76491682.368734837</v>
      </c>
      <c r="M682" s="44">
        <f t="shared" si="40"/>
        <v>2324721663.1100001</v>
      </c>
      <c r="N682" s="35">
        <v>222</v>
      </c>
      <c r="O682" s="33">
        <f t="shared" si="41"/>
        <v>112377404.50927192</v>
      </c>
      <c r="P682" s="36">
        <f t="shared" si="43"/>
        <v>28094351.12731798</v>
      </c>
    </row>
    <row r="683" spans="1:16" ht="12.75" x14ac:dyDescent="0.2">
      <c r="A683" s="76" t="s">
        <v>1310</v>
      </c>
      <c r="B683" s="45" t="s">
        <v>1271</v>
      </c>
      <c r="C683" s="45" t="s">
        <v>1311</v>
      </c>
      <c r="D683" s="46" t="s">
        <v>2162</v>
      </c>
      <c r="E683" s="51">
        <v>18745</v>
      </c>
      <c r="F683" s="54">
        <v>487789.29162706865</v>
      </c>
      <c r="G683" s="24">
        <f t="shared" si="42"/>
        <v>9143610271.5494022</v>
      </c>
      <c r="H683" s="96">
        <v>274818752</v>
      </c>
      <c r="I683" s="100">
        <v>3389619201</v>
      </c>
      <c r="J683" s="92"/>
      <c r="K683" s="42">
        <v>153987508</v>
      </c>
      <c r="L683" s="43">
        <v>158123357.09958562</v>
      </c>
      <c r="M683" s="44">
        <f t="shared" si="40"/>
        <v>5167061453.4499998</v>
      </c>
      <c r="N683" s="35">
        <v>935</v>
      </c>
      <c r="O683" s="33">
        <f t="shared" si="41"/>
        <v>456082987.67130917</v>
      </c>
      <c r="P683" s="36">
        <f t="shared" si="43"/>
        <v>114020746.91782729</v>
      </c>
    </row>
    <row r="684" spans="1:16" ht="12.75" x14ac:dyDescent="0.2">
      <c r="A684" s="76" t="s">
        <v>1312</v>
      </c>
      <c r="B684" s="45" t="s">
        <v>1271</v>
      </c>
      <c r="C684" s="45" t="s">
        <v>1313</v>
      </c>
      <c r="D684" s="46" t="s">
        <v>2162</v>
      </c>
      <c r="E684" s="51">
        <v>7244</v>
      </c>
      <c r="F684" s="54">
        <v>502934.41903922445</v>
      </c>
      <c r="G684" s="24">
        <f t="shared" si="42"/>
        <v>3643256931.5201421</v>
      </c>
      <c r="H684" s="96">
        <v>120165498</v>
      </c>
      <c r="I684" s="100">
        <v>1455123307</v>
      </c>
      <c r="J684" s="92"/>
      <c r="K684" s="42">
        <v>47574440</v>
      </c>
      <c r="L684" s="43">
        <v>88653057.054272264</v>
      </c>
      <c r="M684" s="44">
        <f t="shared" si="40"/>
        <v>1931740629.47</v>
      </c>
      <c r="N684" s="35">
        <v>976</v>
      </c>
      <c r="O684" s="33">
        <f t="shared" si="41"/>
        <v>490863992.98228306</v>
      </c>
      <c r="P684" s="36">
        <f t="shared" si="43"/>
        <v>122715998.24557076</v>
      </c>
    </row>
    <row r="685" spans="1:16" ht="12.75" x14ac:dyDescent="0.2">
      <c r="A685" s="76" t="s">
        <v>1314</v>
      </c>
      <c r="B685" s="45" t="s">
        <v>1271</v>
      </c>
      <c r="C685" s="45" t="s">
        <v>1315</v>
      </c>
      <c r="D685" s="46" t="s">
        <v>2162</v>
      </c>
      <c r="E685" s="51">
        <v>20063</v>
      </c>
      <c r="F685" s="54">
        <v>465678.04115226341</v>
      </c>
      <c r="G685" s="24">
        <f t="shared" si="42"/>
        <v>9342898539.6378613</v>
      </c>
      <c r="H685" s="96">
        <v>292038377</v>
      </c>
      <c r="I685" s="100">
        <v>3562432329</v>
      </c>
      <c r="J685" s="92"/>
      <c r="K685" s="42">
        <v>104662675</v>
      </c>
      <c r="L685" s="43">
        <v>193317925.37020609</v>
      </c>
      <c r="M685" s="44">
        <f t="shared" si="40"/>
        <v>5190447233.2700005</v>
      </c>
      <c r="N685" s="35">
        <v>1037</v>
      </c>
      <c r="O685" s="33">
        <f t="shared" si="41"/>
        <v>482908128.67489713</v>
      </c>
      <c r="P685" s="36">
        <f t="shared" si="43"/>
        <v>120727032.16872428</v>
      </c>
    </row>
    <row r="686" spans="1:16" ht="12.75" x14ac:dyDescent="0.2">
      <c r="A686" s="76" t="s">
        <v>1316</v>
      </c>
      <c r="B686" s="45" t="s">
        <v>1271</v>
      </c>
      <c r="C686" s="45" t="s">
        <v>1317</v>
      </c>
      <c r="D686" s="46" t="s">
        <v>2162</v>
      </c>
      <c r="E686" s="51">
        <v>9123</v>
      </c>
      <c r="F686" s="54">
        <v>460412.65697524999</v>
      </c>
      <c r="G686" s="24">
        <f t="shared" si="42"/>
        <v>4200344669.5852056</v>
      </c>
      <c r="H686" s="96">
        <v>161589611</v>
      </c>
      <c r="I686" s="100">
        <v>1674816592</v>
      </c>
      <c r="J686" s="92"/>
      <c r="K686" s="42">
        <v>69494877</v>
      </c>
      <c r="L686" s="43">
        <v>116400300.66874781</v>
      </c>
      <c r="M686" s="44">
        <f t="shared" si="40"/>
        <v>2178043288.9200001</v>
      </c>
      <c r="N686" s="35">
        <v>748</v>
      </c>
      <c r="O686" s="33">
        <f t="shared" si="41"/>
        <v>344388667.41748697</v>
      </c>
      <c r="P686" s="36">
        <f t="shared" si="43"/>
        <v>86097166.854371741</v>
      </c>
    </row>
    <row r="687" spans="1:16" ht="12.75" x14ac:dyDescent="0.2">
      <c r="A687" s="76" t="s">
        <v>1318</v>
      </c>
      <c r="B687" s="45" t="s">
        <v>1271</v>
      </c>
      <c r="C687" s="45" t="s">
        <v>1319</v>
      </c>
      <c r="D687" s="46" t="s">
        <v>2162</v>
      </c>
      <c r="E687" s="51">
        <v>16296</v>
      </c>
      <c r="F687" s="54">
        <v>464331.80322762957</v>
      </c>
      <c r="G687" s="24">
        <f t="shared" si="42"/>
        <v>7566751065.3974514</v>
      </c>
      <c r="H687" s="96">
        <v>277033859</v>
      </c>
      <c r="I687" s="100">
        <v>2753749619</v>
      </c>
      <c r="J687" s="92"/>
      <c r="K687" s="42">
        <v>47249188</v>
      </c>
      <c r="L687" s="43">
        <v>127863927.0178536</v>
      </c>
      <c r="M687" s="44">
        <f t="shared" si="40"/>
        <v>4360854472.3800001</v>
      </c>
      <c r="N687" s="35">
        <v>628</v>
      </c>
      <c r="O687" s="33">
        <f t="shared" si="41"/>
        <v>291600372.42695135</v>
      </c>
      <c r="P687" s="36">
        <f t="shared" si="43"/>
        <v>72900093.106737837</v>
      </c>
    </row>
    <row r="688" spans="1:16" ht="12.75" x14ac:dyDescent="0.2">
      <c r="A688" s="76" t="s">
        <v>1320</v>
      </c>
      <c r="B688" s="45" t="s">
        <v>1271</v>
      </c>
      <c r="C688" s="45" t="s">
        <v>1321</v>
      </c>
      <c r="D688" s="46" t="s">
        <v>2162</v>
      </c>
      <c r="E688" s="51">
        <v>12183</v>
      </c>
      <c r="F688" s="54">
        <v>475935.43878046738</v>
      </c>
      <c r="G688" s="24">
        <f t="shared" si="42"/>
        <v>5798321450.6624336</v>
      </c>
      <c r="H688" s="96">
        <v>209448850</v>
      </c>
      <c r="I688" s="100">
        <v>1765129836</v>
      </c>
      <c r="J688" s="92"/>
      <c r="K688" s="42">
        <v>41809365</v>
      </c>
      <c r="L688" s="43">
        <v>848726915.85858655</v>
      </c>
      <c r="M688" s="44">
        <f t="shared" si="40"/>
        <v>2933206483.8000002</v>
      </c>
      <c r="N688" s="35">
        <v>1507</v>
      </c>
      <c r="O688" s="33">
        <f t="shared" si="41"/>
        <v>717234706.24216437</v>
      </c>
      <c r="P688" s="36">
        <f t="shared" si="43"/>
        <v>179308676.56054109</v>
      </c>
    </row>
    <row r="689" spans="1:16" ht="12.75" x14ac:dyDescent="0.2">
      <c r="A689" s="76" t="s">
        <v>1322</v>
      </c>
      <c r="B689" s="45" t="s">
        <v>1271</v>
      </c>
      <c r="C689" s="45" t="s">
        <v>1323</v>
      </c>
      <c r="D689" s="46" t="s">
        <v>2162</v>
      </c>
      <c r="E689" s="51">
        <v>7231</v>
      </c>
      <c r="F689" s="54">
        <v>469263.75044850848</v>
      </c>
      <c r="G689" s="24">
        <f t="shared" si="42"/>
        <v>3393246179.493165</v>
      </c>
      <c r="H689" s="96">
        <v>117804873</v>
      </c>
      <c r="I689" s="100">
        <v>1355388071</v>
      </c>
      <c r="J689" s="92"/>
      <c r="K689" s="42">
        <v>59859759</v>
      </c>
      <c r="L689" s="43">
        <v>52463725.694687434</v>
      </c>
      <c r="M689" s="44">
        <f t="shared" si="40"/>
        <v>1807729750.8</v>
      </c>
      <c r="N689" s="35">
        <v>1160</v>
      </c>
      <c r="O689" s="33">
        <f t="shared" si="41"/>
        <v>544345950.52026987</v>
      </c>
      <c r="P689" s="36">
        <f t="shared" si="43"/>
        <v>136086487.63006747</v>
      </c>
    </row>
    <row r="690" spans="1:16" ht="12.75" x14ac:dyDescent="0.2">
      <c r="A690" s="76" t="s">
        <v>1324</v>
      </c>
      <c r="B690" s="45" t="s">
        <v>1271</v>
      </c>
      <c r="C690" s="45" t="s">
        <v>1325</v>
      </c>
      <c r="D690" s="46" t="s">
        <v>2162</v>
      </c>
      <c r="E690" s="51">
        <v>44338</v>
      </c>
      <c r="F690" s="54">
        <v>453326.02488415141</v>
      </c>
      <c r="G690" s="24">
        <f t="shared" si="42"/>
        <v>20099569291.313507</v>
      </c>
      <c r="H690" s="96">
        <v>698259846</v>
      </c>
      <c r="I690" s="100">
        <v>7780727248</v>
      </c>
      <c r="J690" s="92"/>
      <c r="K690" s="42">
        <v>89441393.195693463</v>
      </c>
      <c r="L690" s="43">
        <v>0</v>
      </c>
      <c r="M690" s="44">
        <f t="shared" si="40"/>
        <v>11531140804.120001</v>
      </c>
      <c r="N690" s="35">
        <v>3139</v>
      </c>
      <c r="O690" s="33">
        <f t="shared" si="41"/>
        <v>1422990392.1113513</v>
      </c>
      <c r="P690" s="36">
        <f t="shared" si="43"/>
        <v>355747598.02783781</v>
      </c>
    </row>
    <row r="691" spans="1:16" ht="12.75" x14ac:dyDescent="0.2">
      <c r="A691" s="76" t="s">
        <v>1326</v>
      </c>
      <c r="B691" s="45" t="s">
        <v>1327</v>
      </c>
      <c r="C691" s="45" t="s">
        <v>1328</v>
      </c>
      <c r="D691" s="46" t="s">
        <v>2163</v>
      </c>
      <c r="E691" s="51">
        <v>139540</v>
      </c>
      <c r="F691" s="54">
        <v>573908.42977666424</v>
      </c>
      <c r="G691" s="24">
        <f t="shared" si="42"/>
        <v>80083182291.035721</v>
      </c>
      <c r="H691" s="96">
        <v>2259360352</v>
      </c>
      <c r="I691" s="100">
        <v>27368130137</v>
      </c>
      <c r="J691" s="92"/>
      <c r="K691" s="42">
        <v>1108449749</v>
      </c>
      <c r="L691" s="43">
        <v>7686502740.8356791</v>
      </c>
      <c r="M691" s="44">
        <f t="shared" si="40"/>
        <v>41660739312.199997</v>
      </c>
      <c r="N691" s="35">
        <v>10779</v>
      </c>
      <c r="O691" s="33">
        <f t="shared" si="41"/>
        <v>6186158964.562664</v>
      </c>
      <c r="P691" s="36">
        <f t="shared" si="43"/>
        <v>1546539741.140666</v>
      </c>
    </row>
    <row r="692" spans="1:16" ht="12.75" x14ac:dyDescent="0.2">
      <c r="A692" s="76" t="s">
        <v>1329</v>
      </c>
      <c r="B692" s="45" t="s">
        <v>1327</v>
      </c>
      <c r="C692" s="45" t="s">
        <v>1330</v>
      </c>
      <c r="D692" s="46" t="s">
        <v>2164</v>
      </c>
      <c r="E692" s="51">
        <v>28333</v>
      </c>
      <c r="F692" s="54">
        <v>580556.12775759294</v>
      </c>
      <c r="G692" s="24">
        <f t="shared" si="42"/>
        <v>16448896767.75588</v>
      </c>
      <c r="H692" s="96">
        <v>442633297</v>
      </c>
      <c r="I692" s="100">
        <v>5021002707</v>
      </c>
      <c r="J692" s="92"/>
      <c r="K692" s="42">
        <v>191548442.41424733</v>
      </c>
      <c r="L692" s="43">
        <v>0</v>
      </c>
      <c r="M692" s="44">
        <f t="shared" si="40"/>
        <v>10793712321.34</v>
      </c>
      <c r="N692" s="35">
        <v>1336</v>
      </c>
      <c r="O692" s="33">
        <f t="shared" si="41"/>
        <v>775622986.68414414</v>
      </c>
      <c r="P692" s="36">
        <f t="shared" si="43"/>
        <v>193905746.67103603</v>
      </c>
    </row>
    <row r="693" spans="1:16" ht="12.75" x14ac:dyDescent="0.2">
      <c r="A693" s="76" t="s">
        <v>1331</v>
      </c>
      <c r="B693" s="45" t="s">
        <v>1327</v>
      </c>
      <c r="C693" s="45" t="s">
        <v>1332</v>
      </c>
      <c r="D693" s="46" t="s">
        <v>2164</v>
      </c>
      <c r="E693" s="51">
        <v>2585</v>
      </c>
      <c r="F693" s="54">
        <v>527058.48150175984</v>
      </c>
      <c r="G693" s="24">
        <f t="shared" si="42"/>
        <v>1362446174.6820493</v>
      </c>
      <c r="H693" s="96">
        <v>34988985</v>
      </c>
      <c r="I693" s="100">
        <v>412729226</v>
      </c>
      <c r="J693" s="92"/>
      <c r="K693" s="42">
        <v>29874333</v>
      </c>
      <c r="L693" s="43">
        <v>141643350.71740144</v>
      </c>
      <c r="M693" s="44">
        <f t="shared" si="40"/>
        <v>743210279.96000004</v>
      </c>
      <c r="N693" s="35">
        <v>267</v>
      </c>
      <c r="O693" s="33">
        <f t="shared" si="41"/>
        <v>140724614.56096989</v>
      </c>
      <c r="P693" s="36">
        <f t="shared" si="43"/>
        <v>35181153.640242472</v>
      </c>
    </row>
    <row r="694" spans="1:16" ht="12.75" x14ac:dyDescent="0.2">
      <c r="A694" s="76" t="s">
        <v>1333</v>
      </c>
      <c r="B694" s="45" t="s">
        <v>1327</v>
      </c>
      <c r="C694" s="45" t="s">
        <v>1334</v>
      </c>
      <c r="D694" s="46" t="s">
        <v>2164</v>
      </c>
      <c r="E694" s="51">
        <v>2902</v>
      </c>
      <c r="F694" s="54">
        <v>546676.93860561913</v>
      </c>
      <c r="G694" s="24">
        <f t="shared" si="42"/>
        <v>1586456475.8335068</v>
      </c>
      <c r="H694" s="96">
        <v>43526039</v>
      </c>
      <c r="I694" s="100">
        <v>525793134</v>
      </c>
      <c r="J694" s="92"/>
      <c r="K694" s="42">
        <v>7426300</v>
      </c>
      <c r="L694" s="43">
        <v>351012793.20723367</v>
      </c>
      <c r="M694" s="44">
        <f t="shared" si="40"/>
        <v>658698209.63</v>
      </c>
      <c r="N694" s="35">
        <v>248</v>
      </c>
      <c r="O694" s="33">
        <f t="shared" si="41"/>
        <v>135575880.77419356</v>
      </c>
      <c r="P694" s="36">
        <f t="shared" si="43"/>
        <v>33893970.193548389</v>
      </c>
    </row>
    <row r="695" spans="1:16" ht="12.75" x14ac:dyDescent="0.2">
      <c r="A695" s="76" t="s">
        <v>1335</v>
      </c>
      <c r="B695" s="45" t="s">
        <v>1327</v>
      </c>
      <c r="C695" s="45" t="s">
        <v>1336</v>
      </c>
      <c r="D695" s="46" t="s">
        <v>2164</v>
      </c>
      <c r="E695" s="51">
        <v>4789</v>
      </c>
      <c r="F695" s="54">
        <v>545414.22013170272</v>
      </c>
      <c r="G695" s="24">
        <f t="shared" si="42"/>
        <v>2611988700.2107244</v>
      </c>
      <c r="H695" s="96">
        <v>72225414</v>
      </c>
      <c r="I695" s="100">
        <v>749393099</v>
      </c>
      <c r="J695" s="92"/>
      <c r="K695" s="42">
        <v>9933662.2939147502</v>
      </c>
      <c r="L695" s="43">
        <v>349866772.28593791</v>
      </c>
      <c r="M695" s="44">
        <f t="shared" si="40"/>
        <v>1430569752.6300001</v>
      </c>
      <c r="N695" s="35">
        <v>257</v>
      </c>
      <c r="O695" s="33">
        <f t="shared" si="41"/>
        <v>140171454.57384759</v>
      </c>
      <c r="P695" s="36">
        <f t="shared" si="43"/>
        <v>35042863.643461898</v>
      </c>
    </row>
    <row r="696" spans="1:16" ht="12.75" x14ac:dyDescent="0.2">
      <c r="A696" s="76" t="s">
        <v>1337</v>
      </c>
      <c r="B696" s="45" t="s">
        <v>1327</v>
      </c>
      <c r="C696" s="45" t="s">
        <v>1338</v>
      </c>
      <c r="D696" s="46" t="s">
        <v>2164</v>
      </c>
      <c r="E696" s="51">
        <v>3809</v>
      </c>
      <c r="F696" s="54">
        <v>574177.21008138615</v>
      </c>
      <c r="G696" s="24">
        <f t="shared" si="42"/>
        <v>2187040993.1999998</v>
      </c>
      <c r="H696" s="96">
        <v>60034243</v>
      </c>
      <c r="I696" s="100">
        <v>709866692</v>
      </c>
      <c r="J696" s="92"/>
      <c r="K696" s="42">
        <v>15913500</v>
      </c>
      <c r="L696" s="43">
        <v>429806776.49272013</v>
      </c>
      <c r="M696" s="44">
        <f t="shared" si="40"/>
        <v>971419781.71000004</v>
      </c>
      <c r="N696" s="35">
        <v>261</v>
      </c>
      <c r="O696" s="33">
        <f t="shared" si="41"/>
        <v>149860251.83124179</v>
      </c>
      <c r="P696" s="36">
        <f t="shared" si="43"/>
        <v>37465062.957810447</v>
      </c>
    </row>
    <row r="697" spans="1:16" ht="12.75" x14ac:dyDescent="0.2">
      <c r="A697" s="76" t="s">
        <v>1339</v>
      </c>
      <c r="B697" s="45" t="s">
        <v>1327</v>
      </c>
      <c r="C697" s="45" t="s">
        <v>1340</v>
      </c>
      <c r="D697" s="46" t="s">
        <v>2164</v>
      </c>
      <c r="E697" s="51">
        <v>8308</v>
      </c>
      <c r="F697" s="54">
        <v>568054.95628547273</v>
      </c>
      <c r="G697" s="24">
        <f t="shared" si="42"/>
        <v>4719400576.8197079</v>
      </c>
      <c r="H697" s="96">
        <v>126907830</v>
      </c>
      <c r="I697" s="100">
        <v>1293570609</v>
      </c>
      <c r="J697" s="92"/>
      <c r="K697" s="42">
        <v>55583428.135575861</v>
      </c>
      <c r="L697" s="43">
        <v>366845790.5911355</v>
      </c>
      <c r="M697" s="44">
        <f t="shared" si="40"/>
        <v>2876492919.0900002</v>
      </c>
      <c r="N697" s="35">
        <v>529</v>
      </c>
      <c r="O697" s="33">
        <f t="shared" si="41"/>
        <v>300501071.87501508</v>
      </c>
      <c r="P697" s="36">
        <f t="shared" si="43"/>
        <v>75125267.96875377</v>
      </c>
    </row>
    <row r="698" spans="1:16" ht="12.75" x14ac:dyDescent="0.2">
      <c r="A698" s="76" t="s">
        <v>1341</v>
      </c>
      <c r="B698" s="45" t="s">
        <v>1327</v>
      </c>
      <c r="C698" s="45" t="s">
        <v>1342</v>
      </c>
      <c r="D698" s="46" t="s">
        <v>2164</v>
      </c>
      <c r="E698" s="51">
        <v>1609</v>
      </c>
      <c r="F698" s="54">
        <v>573694.41572821653</v>
      </c>
      <c r="G698" s="24">
        <f t="shared" si="42"/>
        <v>923074314.90670037</v>
      </c>
      <c r="H698" s="96">
        <v>25174607</v>
      </c>
      <c r="I698" s="100">
        <v>266803247</v>
      </c>
      <c r="J698" s="92"/>
      <c r="K698" s="42">
        <v>26909728</v>
      </c>
      <c r="L698" s="43">
        <v>194949006.3737753</v>
      </c>
      <c r="M698" s="44">
        <f t="shared" si="40"/>
        <v>409237726.52999997</v>
      </c>
      <c r="N698" s="35">
        <v>81</v>
      </c>
      <c r="O698" s="33">
        <f t="shared" si="41"/>
        <v>46469247.673985541</v>
      </c>
      <c r="P698" s="36">
        <f t="shared" si="43"/>
        <v>11617311.918496385</v>
      </c>
    </row>
    <row r="699" spans="1:16" ht="12.75" x14ac:dyDescent="0.2">
      <c r="A699" s="76" t="s">
        <v>1343</v>
      </c>
      <c r="B699" s="45" t="s">
        <v>1327</v>
      </c>
      <c r="C699" s="45" t="s">
        <v>1344</v>
      </c>
      <c r="D699" s="46" t="s">
        <v>2164</v>
      </c>
      <c r="E699" s="51">
        <v>6850</v>
      </c>
      <c r="F699" s="54">
        <v>562797.61235728685</v>
      </c>
      <c r="G699" s="24">
        <f t="shared" si="42"/>
        <v>3855163644.6474152</v>
      </c>
      <c r="H699" s="96">
        <v>104465726</v>
      </c>
      <c r="I699" s="100">
        <v>870270367</v>
      </c>
      <c r="J699" s="92"/>
      <c r="K699" s="42">
        <v>150752471</v>
      </c>
      <c r="L699" s="43">
        <v>62906159.922561087</v>
      </c>
      <c r="M699" s="44">
        <f t="shared" si="40"/>
        <v>2666768920.7199998</v>
      </c>
      <c r="N699" s="35">
        <v>335</v>
      </c>
      <c r="O699" s="33">
        <f t="shared" si="41"/>
        <v>188537200.13969108</v>
      </c>
      <c r="P699" s="36">
        <f t="shared" si="43"/>
        <v>47134300.034922771</v>
      </c>
    </row>
    <row r="700" spans="1:16" ht="12.75" x14ac:dyDescent="0.2">
      <c r="A700" s="76" t="s">
        <v>1345</v>
      </c>
      <c r="B700" s="45" t="s">
        <v>1327</v>
      </c>
      <c r="C700" s="45" t="s">
        <v>1346</v>
      </c>
      <c r="D700" s="46" t="s">
        <v>2164</v>
      </c>
      <c r="E700" s="51">
        <v>3219</v>
      </c>
      <c r="F700" s="54">
        <v>542026.04658984742</v>
      </c>
      <c r="G700" s="24">
        <f t="shared" si="42"/>
        <v>1744781843.972719</v>
      </c>
      <c r="H700" s="96">
        <v>51739719</v>
      </c>
      <c r="I700" s="100">
        <v>512004853</v>
      </c>
      <c r="J700" s="92"/>
      <c r="K700" s="42">
        <v>15913500</v>
      </c>
      <c r="L700" s="43">
        <v>308978824.45795596</v>
      </c>
      <c r="M700" s="44">
        <f t="shared" si="40"/>
        <v>856144947.50999999</v>
      </c>
      <c r="N700" s="35">
        <v>169</v>
      </c>
      <c r="O700" s="33">
        <f t="shared" si="41"/>
        <v>91602401.873684213</v>
      </c>
      <c r="P700" s="36">
        <f t="shared" si="43"/>
        <v>22900600.468421053</v>
      </c>
    </row>
    <row r="701" spans="1:16" ht="12.75" x14ac:dyDescent="0.2">
      <c r="A701" s="76" t="s">
        <v>1347</v>
      </c>
      <c r="B701" s="45" t="s">
        <v>1327</v>
      </c>
      <c r="C701" s="45" t="s">
        <v>1348</v>
      </c>
      <c r="D701" s="46" t="s">
        <v>2164</v>
      </c>
      <c r="E701" s="51">
        <v>8935</v>
      </c>
      <c r="F701" s="54">
        <v>538045.28593418852</v>
      </c>
      <c r="G701" s="24">
        <f t="shared" si="42"/>
        <v>4807434629.8219748</v>
      </c>
      <c r="H701" s="96">
        <v>138355243</v>
      </c>
      <c r="I701" s="100">
        <v>1832922220</v>
      </c>
      <c r="J701" s="92"/>
      <c r="K701" s="42">
        <v>30916648.375274219</v>
      </c>
      <c r="L701" s="43">
        <v>276658741.46098757</v>
      </c>
      <c r="M701" s="44">
        <f t="shared" si="40"/>
        <v>2528581776.9899998</v>
      </c>
      <c r="N701" s="35">
        <v>438</v>
      </c>
      <c r="O701" s="33">
        <f t="shared" si="41"/>
        <v>235663835.23917457</v>
      </c>
      <c r="P701" s="36">
        <f t="shared" si="43"/>
        <v>58915958.809793644</v>
      </c>
    </row>
    <row r="702" spans="1:16" ht="12.75" x14ac:dyDescent="0.2">
      <c r="A702" s="76" t="s">
        <v>1349</v>
      </c>
      <c r="B702" s="45" t="s">
        <v>1327</v>
      </c>
      <c r="C702" s="45" t="s">
        <v>99</v>
      </c>
      <c r="D702" s="46" t="s">
        <v>2164</v>
      </c>
      <c r="E702" s="51">
        <v>34662</v>
      </c>
      <c r="F702" s="54">
        <v>563425.96182358265</v>
      </c>
      <c r="G702" s="24">
        <f t="shared" si="42"/>
        <v>19529470688.729023</v>
      </c>
      <c r="H702" s="96">
        <v>454872975</v>
      </c>
      <c r="I702" s="100">
        <v>5725583891</v>
      </c>
      <c r="J702" s="92"/>
      <c r="K702" s="42">
        <v>137646982.94851941</v>
      </c>
      <c r="L702" s="43">
        <v>540119042.60339046</v>
      </c>
      <c r="M702" s="44">
        <f t="shared" si="40"/>
        <v>12671247797.18</v>
      </c>
      <c r="N702" s="35">
        <v>2493</v>
      </c>
      <c r="O702" s="33">
        <f t="shared" si="41"/>
        <v>1404620922.8261914</v>
      </c>
      <c r="P702" s="36">
        <f t="shared" si="43"/>
        <v>351155230.70654786</v>
      </c>
    </row>
    <row r="703" spans="1:16" ht="12.75" x14ac:dyDescent="0.2">
      <c r="A703" s="76" t="s">
        <v>1350</v>
      </c>
      <c r="B703" s="45" t="s">
        <v>1327</v>
      </c>
      <c r="C703" s="45" t="s">
        <v>1292</v>
      </c>
      <c r="D703" s="46" t="s">
        <v>2164</v>
      </c>
      <c r="E703" s="51">
        <v>5581</v>
      </c>
      <c r="F703" s="54">
        <v>585672.91412889515</v>
      </c>
      <c r="G703" s="24">
        <f t="shared" si="42"/>
        <v>3268640533.7533636</v>
      </c>
      <c r="H703" s="96">
        <v>85710079</v>
      </c>
      <c r="I703" s="100">
        <v>995513924</v>
      </c>
      <c r="J703" s="92"/>
      <c r="K703" s="42">
        <v>33434136.350798752</v>
      </c>
      <c r="L703" s="43">
        <v>549567119.86173582</v>
      </c>
      <c r="M703" s="44">
        <f t="shared" si="40"/>
        <v>1604415274.54</v>
      </c>
      <c r="N703" s="35">
        <v>418</v>
      </c>
      <c r="O703" s="33">
        <f t="shared" si="41"/>
        <v>244811278.10587817</v>
      </c>
      <c r="P703" s="36">
        <f t="shared" si="43"/>
        <v>61202819.526469544</v>
      </c>
    </row>
    <row r="704" spans="1:16" ht="12.75" x14ac:dyDescent="0.2">
      <c r="A704" s="76" t="s">
        <v>1351</v>
      </c>
      <c r="B704" s="45" t="s">
        <v>1327</v>
      </c>
      <c r="C704" s="45" t="s">
        <v>1352</v>
      </c>
      <c r="D704" s="46" t="s">
        <v>2164</v>
      </c>
      <c r="E704" s="51">
        <v>4873</v>
      </c>
      <c r="F704" s="54">
        <v>550960.40087774303</v>
      </c>
      <c r="G704" s="24">
        <f t="shared" si="42"/>
        <v>2684830033.477242</v>
      </c>
      <c r="H704" s="96">
        <v>71158282</v>
      </c>
      <c r="I704" s="100">
        <v>809831733</v>
      </c>
      <c r="J704" s="92"/>
      <c r="K704" s="42">
        <v>27848625</v>
      </c>
      <c r="L704" s="43">
        <v>616933255.14153719</v>
      </c>
      <c r="M704" s="44">
        <f t="shared" si="40"/>
        <v>1159058138.3399999</v>
      </c>
      <c r="N704" s="35">
        <v>456</v>
      </c>
      <c r="O704" s="33">
        <f t="shared" si="41"/>
        <v>251237942.80025083</v>
      </c>
      <c r="P704" s="36">
        <f t="shared" si="43"/>
        <v>62809485.700062707</v>
      </c>
    </row>
    <row r="705" spans="1:16" ht="12.75" x14ac:dyDescent="0.2">
      <c r="A705" s="76" t="s">
        <v>1353</v>
      </c>
      <c r="B705" s="45" t="s">
        <v>1327</v>
      </c>
      <c r="C705" s="45" t="s">
        <v>1354</v>
      </c>
      <c r="D705" s="46" t="s">
        <v>2164</v>
      </c>
      <c r="E705" s="51">
        <v>7827</v>
      </c>
      <c r="F705" s="54">
        <v>553279.48401266069</v>
      </c>
      <c r="G705" s="24">
        <f t="shared" si="42"/>
        <v>4330518521.367095</v>
      </c>
      <c r="H705" s="96">
        <v>108216856</v>
      </c>
      <c r="I705" s="100">
        <v>1432372643</v>
      </c>
      <c r="J705" s="92"/>
      <c r="K705" s="42">
        <v>16390905</v>
      </c>
      <c r="L705" s="43">
        <v>639465163.87358296</v>
      </c>
      <c r="M705" s="44">
        <f t="shared" si="40"/>
        <v>2134072953.49</v>
      </c>
      <c r="N705" s="35">
        <v>773</v>
      </c>
      <c r="O705" s="33">
        <f t="shared" si="41"/>
        <v>427685041.14178669</v>
      </c>
      <c r="P705" s="36">
        <f t="shared" si="43"/>
        <v>106921260.28544667</v>
      </c>
    </row>
    <row r="706" spans="1:16" ht="12.75" x14ac:dyDescent="0.2">
      <c r="A706" s="76" t="s">
        <v>1355</v>
      </c>
      <c r="B706" s="45" t="s">
        <v>1327</v>
      </c>
      <c r="C706" s="45" t="s">
        <v>1356</v>
      </c>
      <c r="D706" s="46" t="s">
        <v>2164</v>
      </c>
      <c r="E706" s="51">
        <v>7542</v>
      </c>
      <c r="F706" s="54">
        <v>524879.19045015005</v>
      </c>
      <c r="G706" s="24">
        <f t="shared" si="42"/>
        <v>3958638854.3750315</v>
      </c>
      <c r="H706" s="96">
        <v>116220344</v>
      </c>
      <c r="I706" s="100">
        <v>1482240261</v>
      </c>
      <c r="J706" s="92"/>
      <c r="K706" s="42">
        <v>27848625</v>
      </c>
      <c r="L706" s="43">
        <v>322221649.53700942</v>
      </c>
      <c r="M706" s="44">
        <f t="shared" si="40"/>
        <v>2010107974.8399999</v>
      </c>
      <c r="N706" s="35">
        <v>573</v>
      </c>
      <c r="O706" s="33">
        <f t="shared" si="41"/>
        <v>300755776.12793601</v>
      </c>
      <c r="P706" s="36">
        <f t="shared" si="43"/>
        <v>75188944.031984001</v>
      </c>
    </row>
    <row r="707" spans="1:16" ht="12.75" x14ac:dyDescent="0.2">
      <c r="A707" s="76" t="s">
        <v>1357</v>
      </c>
      <c r="B707" s="45" t="s">
        <v>1327</v>
      </c>
      <c r="C707" s="45" t="s">
        <v>1358</v>
      </c>
      <c r="D707" s="46" t="s">
        <v>2164</v>
      </c>
      <c r="E707" s="51">
        <v>7352</v>
      </c>
      <c r="F707" s="54">
        <v>505092.79627236247</v>
      </c>
      <c r="G707" s="24">
        <f t="shared" si="42"/>
        <v>3713442238.1944089</v>
      </c>
      <c r="H707" s="96">
        <v>113374659</v>
      </c>
      <c r="I707" s="100">
        <v>1500394831</v>
      </c>
      <c r="J707" s="92"/>
      <c r="K707" s="42">
        <v>17331466.830158401</v>
      </c>
      <c r="L707" s="43">
        <v>549071729.57677972</v>
      </c>
      <c r="M707" s="44">
        <f t="shared" si="40"/>
        <v>1533269551.79</v>
      </c>
      <c r="N707" s="35">
        <v>551</v>
      </c>
      <c r="O707" s="33">
        <f t="shared" si="41"/>
        <v>278306130.7460717</v>
      </c>
      <c r="P707" s="36">
        <f t="shared" si="43"/>
        <v>69576532.686517924</v>
      </c>
    </row>
    <row r="708" spans="1:16" ht="12.75" x14ac:dyDescent="0.2">
      <c r="A708" s="76" t="s">
        <v>1359</v>
      </c>
      <c r="B708" s="45" t="s">
        <v>1327</v>
      </c>
      <c r="C708" s="45" t="s">
        <v>1360</v>
      </c>
      <c r="D708" s="46" t="s">
        <v>2164</v>
      </c>
      <c r="E708" s="51">
        <v>8836</v>
      </c>
      <c r="F708" s="54">
        <v>560826.42343333515</v>
      </c>
      <c r="G708" s="24">
        <f t="shared" si="42"/>
        <v>4955462277.4569492</v>
      </c>
      <c r="H708" s="96">
        <v>137643822</v>
      </c>
      <c r="I708" s="100">
        <v>1727671671</v>
      </c>
      <c r="J708" s="92"/>
      <c r="K708" s="42">
        <v>42701225</v>
      </c>
      <c r="L708" s="43">
        <v>368949703.43019056</v>
      </c>
      <c r="M708" s="44">
        <f t="shared" si="40"/>
        <v>2678495856.0300002</v>
      </c>
      <c r="N708" s="35">
        <v>332</v>
      </c>
      <c r="O708" s="33">
        <f t="shared" si="41"/>
        <v>186194372.57986727</v>
      </c>
      <c r="P708" s="36">
        <f t="shared" si="43"/>
        <v>46548593.144966818</v>
      </c>
    </row>
    <row r="709" spans="1:16" ht="12.75" x14ac:dyDescent="0.2">
      <c r="A709" s="76" t="s">
        <v>1361</v>
      </c>
      <c r="B709" s="45" t="s">
        <v>1327</v>
      </c>
      <c r="C709" s="45" t="s">
        <v>1362</v>
      </c>
      <c r="D709" s="46" t="s">
        <v>2164</v>
      </c>
      <c r="E709" s="51">
        <v>7519</v>
      </c>
      <c r="F709" s="54">
        <v>507062.10781961109</v>
      </c>
      <c r="G709" s="24">
        <f t="shared" si="42"/>
        <v>3812599988.6956558</v>
      </c>
      <c r="H709" s="96">
        <v>113293816</v>
      </c>
      <c r="I709" s="100">
        <v>1429844791</v>
      </c>
      <c r="J709" s="92"/>
      <c r="K709" s="42">
        <v>27248155</v>
      </c>
      <c r="L709" s="43">
        <v>637456520.53796554</v>
      </c>
      <c r="M709" s="44">
        <f t="shared" ref="M709:M772" si="44">ROUND((G709)-(H709+I709+J709+K709+L709),2)</f>
        <v>1604756706.1600001</v>
      </c>
      <c r="N709" s="35">
        <v>305</v>
      </c>
      <c r="O709" s="33">
        <f t="shared" ref="O709:O772" si="45">+N709*F709</f>
        <v>154653942.88498139</v>
      </c>
      <c r="P709" s="36">
        <f t="shared" si="43"/>
        <v>38663485.721245348</v>
      </c>
    </row>
    <row r="710" spans="1:16" ht="12.75" x14ac:dyDescent="0.2">
      <c r="A710" s="76" t="s">
        <v>1363</v>
      </c>
      <c r="B710" s="45" t="s">
        <v>1327</v>
      </c>
      <c r="C710" s="45" t="s">
        <v>2115</v>
      </c>
      <c r="D710" s="46" t="s">
        <v>2164</v>
      </c>
      <c r="E710" s="51">
        <v>22472</v>
      </c>
      <c r="F710" s="54">
        <v>470235.94970246986</v>
      </c>
      <c r="G710" s="24">
        <f t="shared" ref="G710:G773" si="46">+E710*F710</f>
        <v>10567142261.713903</v>
      </c>
      <c r="H710" s="96">
        <v>332233671</v>
      </c>
      <c r="I710" s="100">
        <v>4739032350</v>
      </c>
      <c r="J710" s="92"/>
      <c r="K710" s="42">
        <v>48749785.088879168</v>
      </c>
      <c r="L710" s="43">
        <v>0</v>
      </c>
      <c r="M710" s="44">
        <f t="shared" si="44"/>
        <v>5447126455.6300001</v>
      </c>
      <c r="N710" s="35">
        <v>961</v>
      </c>
      <c r="O710" s="33">
        <f t="shared" si="45"/>
        <v>451896747.66407353</v>
      </c>
      <c r="P710" s="36">
        <f t="shared" ref="P710:P773" si="47">+O710*0.25</f>
        <v>112974186.91601838</v>
      </c>
    </row>
    <row r="711" spans="1:16" ht="12.75" x14ac:dyDescent="0.2">
      <c r="A711" s="76" t="s">
        <v>1364</v>
      </c>
      <c r="B711" s="45" t="s">
        <v>1327</v>
      </c>
      <c r="C711" s="45" t="s">
        <v>2114</v>
      </c>
      <c r="D711" s="46" t="s">
        <v>2164</v>
      </c>
      <c r="E711" s="51">
        <v>17734</v>
      </c>
      <c r="F711" s="54">
        <v>542391.29806626705</v>
      </c>
      <c r="G711" s="24">
        <f t="shared" si="46"/>
        <v>9618767279.9071789</v>
      </c>
      <c r="H711" s="96">
        <v>273298898</v>
      </c>
      <c r="I711" s="100">
        <v>3248059511</v>
      </c>
      <c r="J711" s="92"/>
      <c r="K711" s="42">
        <v>107797046.93885773</v>
      </c>
      <c r="L711" s="43">
        <v>401845016.17145699</v>
      </c>
      <c r="M711" s="44">
        <f t="shared" si="44"/>
        <v>5587766807.8000002</v>
      </c>
      <c r="N711" s="35">
        <v>1106</v>
      </c>
      <c r="O711" s="33">
        <f t="shared" si="45"/>
        <v>599884775.66129136</v>
      </c>
      <c r="P711" s="36">
        <f t="shared" si="47"/>
        <v>149971193.91532284</v>
      </c>
    </row>
    <row r="712" spans="1:16" ht="12.75" x14ac:dyDescent="0.2">
      <c r="A712" s="76" t="s">
        <v>1365</v>
      </c>
      <c r="B712" s="45" t="s">
        <v>1327</v>
      </c>
      <c r="C712" s="45" t="s">
        <v>1366</v>
      </c>
      <c r="D712" s="46" t="s">
        <v>2164</v>
      </c>
      <c r="E712" s="51">
        <v>7749</v>
      </c>
      <c r="F712" s="54">
        <v>534636.26695262222</v>
      </c>
      <c r="G712" s="24">
        <f t="shared" si="46"/>
        <v>4142896432.6158695</v>
      </c>
      <c r="H712" s="96">
        <v>118273764</v>
      </c>
      <c r="I712" s="100">
        <v>1248758694</v>
      </c>
      <c r="J712" s="92"/>
      <c r="K712" s="42">
        <v>27256642</v>
      </c>
      <c r="L712" s="43">
        <v>827018490.52383184</v>
      </c>
      <c r="M712" s="44">
        <f t="shared" si="44"/>
        <v>1921588842.0899999</v>
      </c>
      <c r="N712" s="35">
        <v>316</v>
      </c>
      <c r="O712" s="33">
        <f t="shared" si="45"/>
        <v>168945060.35702863</v>
      </c>
      <c r="P712" s="36">
        <f t="shared" si="47"/>
        <v>42236265.089257158</v>
      </c>
    </row>
    <row r="713" spans="1:16" ht="12.75" x14ac:dyDescent="0.2">
      <c r="A713" s="76" t="s">
        <v>1367</v>
      </c>
      <c r="B713" s="45" t="s">
        <v>1327</v>
      </c>
      <c r="C713" s="45" t="s">
        <v>691</v>
      </c>
      <c r="D713" s="46" t="s">
        <v>2164</v>
      </c>
      <c r="E713" s="51">
        <v>8143</v>
      </c>
      <c r="F713" s="54">
        <v>541555.42609454913</v>
      </c>
      <c r="G713" s="24">
        <f t="shared" si="46"/>
        <v>4409885834.6879139</v>
      </c>
      <c r="H713" s="96">
        <v>129996044</v>
      </c>
      <c r="I713" s="100">
        <v>1469371198</v>
      </c>
      <c r="J713" s="92"/>
      <c r="K713" s="42">
        <v>27718425.451665748</v>
      </c>
      <c r="L713" s="43">
        <v>548077585.40508544</v>
      </c>
      <c r="M713" s="44">
        <f t="shared" si="44"/>
        <v>2234722581.8299999</v>
      </c>
      <c r="N713" s="35">
        <v>679</v>
      </c>
      <c r="O713" s="33">
        <f t="shared" si="45"/>
        <v>367716134.31819886</v>
      </c>
      <c r="P713" s="36">
        <f t="shared" si="47"/>
        <v>91929033.579549715</v>
      </c>
    </row>
    <row r="714" spans="1:16" ht="12.75" x14ac:dyDescent="0.2">
      <c r="A714" s="76" t="s">
        <v>1368</v>
      </c>
      <c r="B714" s="45" t="s">
        <v>1327</v>
      </c>
      <c r="C714" s="45" t="s">
        <v>1369</v>
      </c>
      <c r="D714" s="46" t="s">
        <v>2164</v>
      </c>
      <c r="E714" s="51">
        <v>6151</v>
      </c>
      <c r="F714" s="54">
        <v>562094.02601262275</v>
      </c>
      <c r="G714" s="24">
        <f t="shared" si="46"/>
        <v>3457440354.0036426</v>
      </c>
      <c r="H714" s="96">
        <v>95605299</v>
      </c>
      <c r="I714" s="100">
        <v>912784235</v>
      </c>
      <c r="J714" s="92"/>
      <c r="K714" s="42">
        <v>19638267.866403919</v>
      </c>
      <c r="L714" s="43">
        <v>415134632.36418045</v>
      </c>
      <c r="M714" s="44">
        <f t="shared" si="44"/>
        <v>2014277919.77</v>
      </c>
      <c r="N714" s="35">
        <v>405</v>
      </c>
      <c r="O714" s="33">
        <f t="shared" si="45"/>
        <v>227648080.5351122</v>
      </c>
      <c r="P714" s="36">
        <f t="shared" si="47"/>
        <v>56912020.133778051</v>
      </c>
    </row>
    <row r="715" spans="1:16" ht="12.75" x14ac:dyDescent="0.2">
      <c r="A715" s="76" t="s">
        <v>1370</v>
      </c>
      <c r="B715" s="45" t="s">
        <v>1327</v>
      </c>
      <c r="C715" s="45" t="s">
        <v>1371</v>
      </c>
      <c r="D715" s="46" t="s">
        <v>2164</v>
      </c>
      <c r="E715" s="51">
        <v>5099</v>
      </c>
      <c r="F715" s="54">
        <v>552119.48893700785</v>
      </c>
      <c r="G715" s="24">
        <f t="shared" si="46"/>
        <v>2815257274.0898032</v>
      </c>
      <c r="H715" s="96">
        <v>73858449</v>
      </c>
      <c r="I715" s="100">
        <v>970465213</v>
      </c>
      <c r="J715" s="92"/>
      <c r="K715" s="42">
        <v>12940327</v>
      </c>
      <c r="L715" s="43">
        <v>196573588.62070292</v>
      </c>
      <c r="M715" s="44">
        <f t="shared" si="44"/>
        <v>1561419696.47</v>
      </c>
      <c r="N715" s="35">
        <v>361</v>
      </c>
      <c r="O715" s="33">
        <f t="shared" si="45"/>
        <v>199315135.50625983</v>
      </c>
      <c r="P715" s="36">
        <f t="shared" si="47"/>
        <v>49828783.876564957</v>
      </c>
    </row>
    <row r="716" spans="1:16" ht="12.75" x14ac:dyDescent="0.2">
      <c r="A716" s="76" t="s">
        <v>1372</v>
      </c>
      <c r="B716" s="45" t="s">
        <v>1327</v>
      </c>
      <c r="C716" s="45" t="s">
        <v>1373</v>
      </c>
      <c r="D716" s="46" t="s">
        <v>2164</v>
      </c>
      <c r="E716" s="51">
        <v>5164</v>
      </c>
      <c r="F716" s="54">
        <v>567038.10924647539</v>
      </c>
      <c r="G716" s="24">
        <f t="shared" si="46"/>
        <v>2928184796.1487989</v>
      </c>
      <c r="H716" s="96">
        <v>79194107</v>
      </c>
      <c r="I716" s="100">
        <v>1189469084</v>
      </c>
      <c r="J716" s="92"/>
      <c r="K716" s="42">
        <v>19654551</v>
      </c>
      <c r="L716" s="43">
        <v>516208808.15642041</v>
      </c>
      <c r="M716" s="44">
        <f t="shared" si="44"/>
        <v>1123658245.99</v>
      </c>
      <c r="N716" s="35">
        <v>346</v>
      </c>
      <c r="O716" s="33">
        <f t="shared" si="45"/>
        <v>196195185.79928049</v>
      </c>
      <c r="P716" s="36">
        <f t="shared" si="47"/>
        <v>49048796.449820124</v>
      </c>
    </row>
    <row r="717" spans="1:16" ht="12.75" x14ac:dyDescent="0.2">
      <c r="A717" s="76" t="s">
        <v>1374</v>
      </c>
      <c r="B717" s="45" t="s">
        <v>1327</v>
      </c>
      <c r="C717" s="45" t="s">
        <v>1375</v>
      </c>
      <c r="D717" s="46" t="s">
        <v>2164</v>
      </c>
      <c r="E717" s="51">
        <v>1345</v>
      </c>
      <c r="F717" s="54">
        <v>560998.73748584371</v>
      </c>
      <c r="G717" s="24">
        <f t="shared" si="46"/>
        <v>754543301.91845977</v>
      </c>
      <c r="H717" s="96">
        <v>20162322</v>
      </c>
      <c r="I717" s="100">
        <v>243822778</v>
      </c>
      <c r="J717" s="92"/>
      <c r="K717" s="42">
        <v>22791632</v>
      </c>
      <c r="L717" s="43">
        <v>77317666.88955678</v>
      </c>
      <c r="M717" s="44">
        <f t="shared" si="44"/>
        <v>390448903.02999997</v>
      </c>
      <c r="N717" s="35">
        <v>131</v>
      </c>
      <c r="O717" s="33">
        <f t="shared" si="45"/>
        <v>73490834.610645533</v>
      </c>
      <c r="P717" s="36">
        <f t="shared" si="47"/>
        <v>18372708.652661383</v>
      </c>
    </row>
    <row r="718" spans="1:16" ht="12.75" x14ac:dyDescent="0.2">
      <c r="A718" s="76" t="s">
        <v>1376</v>
      </c>
      <c r="B718" s="45" t="s">
        <v>1327</v>
      </c>
      <c r="C718" s="45" t="s">
        <v>829</v>
      </c>
      <c r="D718" s="46" t="s">
        <v>2164</v>
      </c>
      <c r="E718" s="51">
        <v>10386</v>
      </c>
      <c r="F718" s="54">
        <v>572465.05705642246</v>
      </c>
      <c r="G718" s="24">
        <f t="shared" si="46"/>
        <v>5945622082.5880041</v>
      </c>
      <c r="H718" s="96">
        <v>146762947</v>
      </c>
      <c r="I718" s="100">
        <v>2207963477</v>
      </c>
      <c r="J718" s="92"/>
      <c r="K718" s="42">
        <v>64818757.253486194</v>
      </c>
      <c r="L718" s="43">
        <v>750634424.79895723</v>
      </c>
      <c r="M718" s="44">
        <f t="shared" si="44"/>
        <v>2775442476.54</v>
      </c>
      <c r="N718" s="35">
        <v>659</v>
      </c>
      <c r="O718" s="33">
        <f t="shared" si="45"/>
        <v>377254472.60018241</v>
      </c>
      <c r="P718" s="36">
        <f t="shared" si="47"/>
        <v>94313618.150045604</v>
      </c>
    </row>
    <row r="719" spans="1:16" ht="12.75" x14ac:dyDescent="0.2">
      <c r="A719" s="76" t="s">
        <v>1377</v>
      </c>
      <c r="B719" s="45" t="s">
        <v>1327</v>
      </c>
      <c r="C719" s="45" t="s">
        <v>1378</v>
      </c>
      <c r="D719" s="46" t="s">
        <v>2164</v>
      </c>
      <c r="E719" s="51">
        <v>15084</v>
      </c>
      <c r="F719" s="54">
        <v>528550.22263735533</v>
      </c>
      <c r="G719" s="24">
        <f t="shared" si="46"/>
        <v>7972651558.2618675</v>
      </c>
      <c r="H719" s="96">
        <v>214736003</v>
      </c>
      <c r="I719" s="100">
        <v>3054334156</v>
      </c>
      <c r="J719" s="92"/>
      <c r="K719" s="42">
        <v>40130664</v>
      </c>
      <c r="L719" s="43">
        <v>402159622.44222701</v>
      </c>
      <c r="M719" s="44">
        <f t="shared" si="44"/>
        <v>4261291112.8200002</v>
      </c>
      <c r="N719" s="35">
        <v>993</v>
      </c>
      <c r="O719" s="33">
        <f t="shared" si="45"/>
        <v>524850371.07889384</v>
      </c>
      <c r="P719" s="36">
        <f t="shared" si="47"/>
        <v>131212592.76972346</v>
      </c>
    </row>
    <row r="720" spans="1:16" ht="12.75" x14ac:dyDescent="0.2">
      <c r="A720" s="76" t="s">
        <v>1379</v>
      </c>
      <c r="B720" s="45" t="s">
        <v>1380</v>
      </c>
      <c r="C720" s="45" t="s">
        <v>1381</v>
      </c>
      <c r="D720" s="46" t="s">
        <v>2163</v>
      </c>
      <c r="E720" s="51">
        <v>201616</v>
      </c>
      <c r="F720" s="54">
        <v>574472.85344041314</v>
      </c>
      <c r="G720" s="24">
        <f t="shared" si="46"/>
        <v>115822918819.24234</v>
      </c>
      <c r="H720" s="96">
        <v>3151773494</v>
      </c>
      <c r="I720" s="100">
        <v>40236043843</v>
      </c>
      <c r="J720" s="92"/>
      <c r="K720" s="42">
        <v>757457955.42042959</v>
      </c>
      <c r="L720" s="43">
        <v>3137001778.9162674</v>
      </c>
      <c r="M720" s="44">
        <f t="shared" si="44"/>
        <v>68540641747.910004</v>
      </c>
      <c r="N720" s="35">
        <v>8201</v>
      </c>
      <c r="O720" s="33">
        <f t="shared" si="45"/>
        <v>4711251871.0648279</v>
      </c>
      <c r="P720" s="36">
        <f t="shared" si="47"/>
        <v>1177812967.766207</v>
      </c>
    </row>
    <row r="721" spans="1:16" ht="12.75" x14ac:dyDescent="0.2">
      <c r="A721" s="76" t="s">
        <v>1382</v>
      </c>
      <c r="B721" s="45" t="s">
        <v>1380</v>
      </c>
      <c r="C721" s="45" t="s">
        <v>891</v>
      </c>
      <c r="D721" s="46" t="s">
        <v>2162</v>
      </c>
      <c r="E721" s="51">
        <v>7660</v>
      </c>
      <c r="F721" s="54">
        <v>544666.17222185316</v>
      </c>
      <c r="G721" s="24">
        <f t="shared" si="46"/>
        <v>4172142879.2193952</v>
      </c>
      <c r="H721" s="96">
        <v>126584456</v>
      </c>
      <c r="I721" s="100">
        <v>1490972839</v>
      </c>
      <c r="J721" s="92"/>
      <c r="K721" s="42">
        <v>16755621.889553279</v>
      </c>
      <c r="L721" s="43">
        <v>135297940.99298385</v>
      </c>
      <c r="M721" s="44">
        <f t="shared" si="44"/>
        <v>2402532021.3400002</v>
      </c>
      <c r="N721" s="35">
        <v>247</v>
      </c>
      <c r="O721" s="33">
        <f t="shared" si="45"/>
        <v>134532544.53879774</v>
      </c>
      <c r="P721" s="36">
        <f t="shared" si="47"/>
        <v>33633136.134699434</v>
      </c>
    </row>
    <row r="722" spans="1:16" ht="12.75" x14ac:dyDescent="0.2">
      <c r="A722" s="76" t="s">
        <v>1383</v>
      </c>
      <c r="B722" s="45" t="s">
        <v>1380</v>
      </c>
      <c r="C722" s="45" t="s">
        <v>1384</v>
      </c>
      <c r="D722" s="46" t="s">
        <v>2162</v>
      </c>
      <c r="E722" s="51">
        <v>7567</v>
      </c>
      <c r="F722" s="54">
        <v>522776.31598637183</v>
      </c>
      <c r="G722" s="24">
        <f t="shared" si="46"/>
        <v>3955848383.0688758</v>
      </c>
      <c r="H722" s="96">
        <v>119745112</v>
      </c>
      <c r="I722" s="100">
        <v>2080651678</v>
      </c>
      <c r="J722" s="92"/>
      <c r="K722" s="42">
        <v>42000878</v>
      </c>
      <c r="L722" s="43">
        <v>129921800.11004238</v>
      </c>
      <c r="M722" s="44">
        <f t="shared" si="44"/>
        <v>1583528914.96</v>
      </c>
      <c r="N722" s="35">
        <v>160</v>
      </c>
      <c r="O722" s="33">
        <f t="shared" si="45"/>
        <v>83644210.557819486</v>
      </c>
      <c r="P722" s="36">
        <f t="shared" si="47"/>
        <v>20911052.639454871</v>
      </c>
    </row>
    <row r="723" spans="1:16" ht="12.75" x14ac:dyDescent="0.2">
      <c r="A723" s="76" t="s">
        <v>1385</v>
      </c>
      <c r="B723" s="45" t="s">
        <v>1380</v>
      </c>
      <c r="C723" s="45" t="s">
        <v>1386</v>
      </c>
      <c r="D723" s="46" t="s">
        <v>2162</v>
      </c>
      <c r="E723" s="51">
        <v>7497</v>
      </c>
      <c r="F723" s="54">
        <v>587992.86828302825</v>
      </c>
      <c r="G723" s="24">
        <f t="shared" si="46"/>
        <v>4408182533.5178623</v>
      </c>
      <c r="H723" s="96">
        <v>125161614</v>
      </c>
      <c r="I723" s="100">
        <v>1548653817</v>
      </c>
      <c r="J723" s="92"/>
      <c r="K723" s="42">
        <v>54921928.968505695</v>
      </c>
      <c r="L723" s="43">
        <v>296092645.27242792</v>
      </c>
      <c r="M723" s="44">
        <f t="shared" si="44"/>
        <v>2383352528.2800002</v>
      </c>
      <c r="N723" s="35">
        <v>134</v>
      </c>
      <c r="O723" s="33">
        <f t="shared" si="45"/>
        <v>78791044.349925786</v>
      </c>
      <c r="P723" s="36">
        <f t="shared" si="47"/>
        <v>19697761.087481447</v>
      </c>
    </row>
    <row r="724" spans="1:16" ht="12.75" x14ac:dyDescent="0.2">
      <c r="A724" s="76" t="s">
        <v>1387</v>
      </c>
      <c r="B724" s="45" t="s">
        <v>1380</v>
      </c>
      <c r="C724" s="45" t="s">
        <v>1388</v>
      </c>
      <c r="D724" s="46" t="s">
        <v>2162</v>
      </c>
      <c r="E724" s="51">
        <v>6501</v>
      </c>
      <c r="F724" s="54">
        <v>537950.6452892021</v>
      </c>
      <c r="G724" s="24">
        <f t="shared" si="46"/>
        <v>3497217145.0251031</v>
      </c>
      <c r="H724" s="96">
        <v>107295242</v>
      </c>
      <c r="I724" s="100">
        <v>1363890845</v>
      </c>
      <c r="J724" s="92"/>
      <c r="K724" s="42">
        <v>13335451.400176879</v>
      </c>
      <c r="L724" s="43">
        <v>0</v>
      </c>
      <c r="M724" s="44">
        <f t="shared" si="44"/>
        <v>2012695606.6199999</v>
      </c>
      <c r="N724" s="35">
        <v>199</v>
      </c>
      <c r="O724" s="33">
        <f t="shared" si="45"/>
        <v>107052178.41255122</v>
      </c>
      <c r="P724" s="36">
        <f t="shared" si="47"/>
        <v>26763044.603137806</v>
      </c>
    </row>
    <row r="725" spans="1:16" ht="12.75" x14ac:dyDescent="0.2">
      <c r="A725" s="76" t="s">
        <v>1389</v>
      </c>
      <c r="B725" s="45" t="s">
        <v>1380</v>
      </c>
      <c r="C725" s="45" t="s">
        <v>1390</v>
      </c>
      <c r="D725" s="46" t="s">
        <v>2162</v>
      </c>
      <c r="E725" s="51">
        <v>33841</v>
      </c>
      <c r="F725" s="54">
        <v>440006.7638978716</v>
      </c>
      <c r="G725" s="24">
        <f t="shared" si="46"/>
        <v>14890268897.067873</v>
      </c>
      <c r="H725" s="96">
        <v>502230986</v>
      </c>
      <c r="I725" s="100">
        <v>4917360791</v>
      </c>
      <c r="J725" s="92"/>
      <c r="K725" s="42">
        <v>129947265</v>
      </c>
      <c r="L725" s="43">
        <v>359452872.12580311</v>
      </c>
      <c r="M725" s="44">
        <f t="shared" si="44"/>
        <v>8981276982.9400005</v>
      </c>
      <c r="N725" s="35">
        <v>4078</v>
      </c>
      <c r="O725" s="33">
        <f t="shared" si="45"/>
        <v>1794347583.1755204</v>
      </c>
      <c r="P725" s="36">
        <f t="shared" si="47"/>
        <v>448586895.79388011</v>
      </c>
    </row>
    <row r="726" spans="1:16" ht="12.75" x14ac:dyDescent="0.2">
      <c r="A726" s="76" t="s">
        <v>1391</v>
      </c>
      <c r="B726" s="45" t="s">
        <v>1380</v>
      </c>
      <c r="C726" s="45" t="s">
        <v>385</v>
      </c>
      <c r="D726" s="46" t="s">
        <v>2162</v>
      </c>
      <c r="E726" s="51">
        <v>4992</v>
      </c>
      <c r="F726" s="54">
        <v>551759.80054495914</v>
      </c>
      <c r="G726" s="24">
        <f t="shared" si="46"/>
        <v>2754384924.320436</v>
      </c>
      <c r="H726" s="96">
        <v>82702707</v>
      </c>
      <c r="I726" s="100">
        <v>950702009</v>
      </c>
      <c r="J726" s="92"/>
      <c r="K726" s="42">
        <v>49075819</v>
      </c>
      <c r="L726" s="43">
        <v>98663900.229403436</v>
      </c>
      <c r="M726" s="44">
        <f t="shared" si="44"/>
        <v>1573240489.0899999</v>
      </c>
      <c r="N726" s="35">
        <v>328</v>
      </c>
      <c r="O726" s="33">
        <f t="shared" si="45"/>
        <v>180977214.57874659</v>
      </c>
      <c r="P726" s="36">
        <f t="shared" si="47"/>
        <v>45244303.644686647</v>
      </c>
    </row>
    <row r="727" spans="1:16" ht="12.75" x14ac:dyDescent="0.2">
      <c r="A727" s="76" t="s">
        <v>1392</v>
      </c>
      <c r="B727" s="45" t="s">
        <v>1380</v>
      </c>
      <c r="C727" s="45" t="s">
        <v>1393</v>
      </c>
      <c r="D727" s="46" t="s">
        <v>2162</v>
      </c>
      <c r="E727" s="51">
        <v>18835</v>
      </c>
      <c r="F727" s="54">
        <v>549675.70893715799</v>
      </c>
      <c r="G727" s="24">
        <f t="shared" si="46"/>
        <v>10353141977.831371</v>
      </c>
      <c r="H727" s="96">
        <v>300623937</v>
      </c>
      <c r="I727" s="100">
        <v>3908977804</v>
      </c>
      <c r="J727" s="92"/>
      <c r="K727" s="42">
        <v>51707791</v>
      </c>
      <c r="L727" s="43">
        <v>103955314.86793742</v>
      </c>
      <c r="M727" s="44">
        <f t="shared" si="44"/>
        <v>5987877130.96</v>
      </c>
      <c r="N727" s="35">
        <v>969</v>
      </c>
      <c r="O727" s="33">
        <f t="shared" si="45"/>
        <v>532635761.96010607</v>
      </c>
      <c r="P727" s="36">
        <f t="shared" si="47"/>
        <v>133158940.49002652</v>
      </c>
    </row>
    <row r="728" spans="1:16" ht="12.75" x14ac:dyDescent="0.2">
      <c r="A728" s="76" t="s">
        <v>1394</v>
      </c>
      <c r="B728" s="45" t="s">
        <v>1380</v>
      </c>
      <c r="C728" s="45" t="s">
        <v>1395</v>
      </c>
      <c r="D728" s="46" t="s">
        <v>2162</v>
      </c>
      <c r="E728" s="51">
        <v>7884</v>
      </c>
      <c r="F728" s="54">
        <v>566413.33060903731</v>
      </c>
      <c r="G728" s="24">
        <f t="shared" si="46"/>
        <v>4465602698.5216503</v>
      </c>
      <c r="H728" s="96">
        <v>127489901</v>
      </c>
      <c r="I728" s="100">
        <v>1551411473</v>
      </c>
      <c r="J728" s="92"/>
      <c r="K728" s="42">
        <v>74160000</v>
      </c>
      <c r="L728" s="43">
        <v>262961975.75820917</v>
      </c>
      <c r="M728" s="44">
        <f t="shared" si="44"/>
        <v>2449579348.7600002</v>
      </c>
      <c r="N728" s="35">
        <v>585</v>
      </c>
      <c r="O728" s="33">
        <f t="shared" si="45"/>
        <v>331351798.40628684</v>
      </c>
      <c r="P728" s="36">
        <f t="shared" si="47"/>
        <v>82837949.601571709</v>
      </c>
    </row>
    <row r="729" spans="1:16" ht="12.75" x14ac:dyDescent="0.2">
      <c r="A729" s="76" t="s">
        <v>1396</v>
      </c>
      <c r="B729" s="45" t="s">
        <v>1380</v>
      </c>
      <c r="C729" s="45" t="s">
        <v>1397</v>
      </c>
      <c r="D729" s="46" t="s">
        <v>2162</v>
      </c>
      <c r="E729" s="51">
        <v>9335</v>
      </c>
      <c r="F729" s="54">
        <v>559894.85191836744</v>
      </c>
      <c r="G729" s="24">
        <f t="shared" si="46"/>
        <v>5226618442.6579599</v>
      </c>
      <c r="H729" s="96">
        <v>152907038</v>
      </c>
      <c r="I729" s="100">
        <v>1536703973</v>
      </c>
      <c r="J729" s="92"/>
      <c r="K729" s="42">
        <v>48439380</v>
      </c>
      <c r="L729" s="43">
        <v>93313535.478885308</v>
      </c>
      <c r="M729" s="44">
        <f t="shared" si="44"/>
        <v>3395254516.1799998</v>
      </c>
      <c r="N729" s="35">
        <v>231</v>
      </c>
      <c r="O729" s="33">
        <f t="shared" si="45"/>
        <v>129335710.79314288</v>
      </c>
      <c r="P729" s="36">
        <f t="shared" si="47"/>
        <v>32333927.698285721</v>
      </c>
    </row>
    <row r="730" spans="1:16" ht="12.75" x14ac:dyDescent="0.2">
      <c r="A730" s="76" t="s">
        <v>1398</v>
      </c>
      <c r="B730" s="45" t="s">
        <v>1380</v>
      </c>
      <c r="C730" s="45" t="s">
        <v>1399</v>
      </c>
      <c r="D730" s="46" t="s">
        <v>2162</v>
      </c>
      <c r="E730" s="51">
        <v>6303</v>
      </c>
      <c r="F730" s="54">
        <v>560271.24743447173</v>
      </c>
      <c r="G730" s="24">
        <f t="shared" si="46"/>
        <v>3531389672.5794754</v>
      </c>
      <c r="H730" s="96">
        <v>103236908</v>
      </c>
      <c r="I730" s="100">
        <v>1586111981</v>
      </c>
      <c r="J730" s="92"/>
      <c r="K730" s="42">
        <v>25221612</v>
      </c>
      <c r="L730" s="43">
        <v>98835784.407514185</v>
      </c>
      <c r="M730" s="44">
        <f t="shared" si="44"/>
        <v>1717983387.1700001</v>
      </c>
      <c r="N730" s="35">
        <v>219</v>
      </c>
      <c r="O730" s="33">
        <f t="shared" si="45"/>
        <v>122699403.1881493</v>
      </c>
      <c r="P730" s="36">
        <f t="shared" si="47"/>
        <v>30674850.797037326</v>
      </c>
    </row>
    <row r="731" spans="1:16" ht="12.75" x14ac:dyDescent="0.2">
      <c r="A731" s="76" t="s">
        <v>1400</v>
      </c>
      <c r="B731" s="45" t="s">
        <v>1380</v>
      </c>
      <c r="C731" s="45" t="s">
        <v>833</v>
      </c>
      <c r="D731" s="46" t="s">
        <v>2162</v>
      </c>
      <c r="E731" s="51">
        <v>14733</v>
      </c>
      <c r="F731" s="54">
        <v>522462.38808580965</v>
      </c>
      <c r="G731" s="24">
        <f t="shared" si="46"/>
        <v>7697438363.6682339</v>
      </c>
      <c r="H731" s="96">
        <v>236013962</v>
      </c>
      <c r="I731" s="100">
        <v>4372264062</v>
      </c>
      <c r="J731" s="92"/>
      <c r="K731" s="42">
        <v>39028618.107423633</v>
      </c>
      <c r="L731" s="43">
        <v>0</v>
      </c>
      <c r="M731" s="44">
        <f t="shared" si="44"/>
        <v>3050131721.5599999</v>
      </c>
      <c r="N731" s="35">
        <v>560</v>
      </c>
      <c r="O731" s="33">
        <f t="shared" si="45"/>
        <v>292578937.32805341</v>
      </c>
      <c r="P731" s="36">
        <f t="shared" si="47"/>
        <v>73144734.332013354</v>
      </c>
    </row>
    <row r="732" spans="1:16" ht="12.75" x14ac:dyDescent="0.2">
      <c r="A732" s="76" t="s">
        <v>1401</v>
      </c>
      <c r="B732" s="45" t="s">
        <v>1380</v>
      </c>
      <c r="C732" s="45" t="s">
        <v>1402</v>
      </c>
      <c r="D732" s="46" t="s">
        <v>2162</v>
      </c>
      <c r="E732" s="51">
        <v>9352</v>
      </c>
      <c r="F732" s="54">
        <v>538540.84597750637</v>
      </c>
      <c r="G732" s="24">
        <f t="shared" si="46"/>
        <v>5036433991.5816393</v>
      </c>
      <c r="H732" s="96">
        <v>149948174</v>
      </c>
      <c r="I732" s="100">
        <v>1721007335</v>
      </c>
      <c r="J732" s="92"/>
      <c r="K732" s="42">
        <v>72697425</v>
      </c>
      <c r="L732" s="43">
        <v>171578850.32358396</v>
      </c>
      <c r="M732" s="44">
        <f t="shared" si="44"/>
        <v>2921202207.2600002</v>
      </c>
      <c r="N732" s="35">
        <v>285</v>
      </c>
      <c r="O732" s="33">
        <f t="shared" si="45"/>
        <v>153484141.10358933</v>
      </c>
      <c r="P732" s="36">
        <f t="shared" si="47"/>
        <v>38371035.275897332</v>
      </c>
    </row>
    <row r="733" spans="1:16" ht="12.75" x14ac:dyDescent="0.2">
      <c r="A733" s="76" t="s">
        <v>1403</v>
      </c>
      <c r="B733" s="45" t="s">
        <v>1380</v>
      </c>
      <c r="C733" s="45" t="s">
        <v>1404</v>
      </c>
      <c r="D733" s="46" t="s">
        <v>2162</v>
      </c>
      <c r="E733" s="51">
        <v>32029</v>
      </c>
      <c r="F733" s="54">
        <v>509014.38101694913</v>
      </c>
      <c r="G733" s="24">
        <f t="shared" si="46"/>
        <v>16303221609.591864</v>
      </c>
      <c r="H733" s="96">
        <v>520307550</v>
      </c>
      <c r="I733" s="100">
        <v>8800600470</v>
      </c>
      <c r="J733" s="92"/>
      <c r="K733" s="42">
        <v>82621452.242423922</v>
      </c>
      <c r="L733" s="43">
        <v>474018630.90942574</v>
      </c>
      <c r="M733" s="44">
        <f t="shared" si="44"/>
        <v>6425673506.4399996</v>
      </c>
      <c r="N733" s="35">
        <v>559</v>
      </c>
      <c r="O733" s="33">
        <f t="shared" si="45"/>
        <v>284539038.98847455</v>
      </c>
      <c r="P733" s="36">
        <f t="shared" si="47"/>
        <v>71134759.747118637</v>
      </c>
    </row>
    <row r="734" spans="1:16" ht="12.75" x14ac:dyDescent="0.2">
      <c r="A734" s="76" t="s">
        <v>1405</v>
      </c>
      <c r="B734" s="45" t="s">
        <v>1380</v>
      </c>
      <c r="C734" s="45" t="s">
        <v>1406</v>
      </c>
      <c r="D734" s="46" t="s">
        <v>2162</v>
      </c>
      <c r="E734" s="51">
        <v>6953</v>
      </c>
      <c r="F734" s="54">
        <v>503054.94187582564</v>
      </c>
      <c r="G734" s="24">
        <f t="shared" si="46"/>
        <v>3497741010.8626156</v>
      </c>
      <c r="H734" s="96">
        <v>119696606</v>
      </c>
      <c r="I734" s="100">
        <v>1385262681</v>
      </c>
      <c r="J734" s="92"/>
      <c r="K734" s="42">
        <v>75623300</v>
      </c>
      <c r="L734" s="43">
        <v>152035966.57590255</v>
      </c>
      <c r="M734" s="44">
        <f t="shared" si="44"/>
        <v>1765122457.29</v>
      </c>
      <c r="N734" s="35">
        <v>427</v>
      </c>
      <c r="O734" s="33">
        <f t="shared" si="45"/>
        <v>214804460.18097755</v>
      </c>
      <c r="P734" s="36">
        <f t="shared" si="47"/>
        <v>53701115.045244388</v>
      </c>
    </row>
    <row r="735" spans="1:16" ht="12.75" x14ac:dyDescent="0.2">
      <c r="A735" s="76" t="s">
        <v>1407</v>
      </c>
      <c r="B735" s="45" t="s">
        <v>1380</v>
      </c>
      <c r="C735" s="45" t="s">
        <v>1408</v>
      </c>
      <c r="D735" s="46" t="s">
        <v>2162</v>
      </c>
      <c r="E735" s="51">
        <v>9015</v>
      </c>
      <c r="F735" s="54">
        <v>515500.2287454044</v>
      </c>
      <c r="G735" s="24">
        <f t="shared" si="46"/>
        <v>4647234562.1398211</v>
      </c>
      <c r="H735" s="96">
        <v>143674733</v>
      </c>
      <c r="I735" s="100">
        <v>1610471279</v>
      </c>
      <c r="J735" s="92"/>
      <c r="K735" s="42">
        <v>29438440</v>
      </c>
      <c r="L735" s="43">
        <v>59184164.055418856</v>
      </c>
      <c r="M735" s="44">
        <f t="shared" si="44"/>
        <v>2804465946.0799999</v>
      </c>
      <c r="N735" s="35">
        <v>274</v>
      </c>
      <c r="O735" s="33">
        <f t="shared" si="45"/>
        <v>141247062.6762408</v>
      </c>
      <c r="P735" s="36">
        <f t="shared" si="47"/>
        <v>35311765.6690602</v>
      </c>
    </row>
    <row r="736" spans="1:16" ht="12.75" x14ac:dyDescent="0.2">
      <c r="A736" s="76" t="s">
        <v>1409</v>
      </c>
      <c r="B736" s="45" t="s">
        <v>1380</v>
      </c>
      <c r="C736" s="45" t="s">
        <v>1410</v>
      </c>
      <c r="D736" s="46" t="s">
        <v>2162</v>
      </c>
      <c r="E736" s="51">
        <v>18097</v>
      </c>
      <c r="F736" s="54">
        <v>445041.46163620148</v>
      </c>
      <c r="G736" s="24">
        <f t="shared" si="46"/>
        <v>8053915331.2303381</v>
      </c>
      <c r="H736" s="96">
        <v>257647633</v>
      </c>
      <c r="I736" s="100">
        <v>2594724773</v>
      </c>
      <c r="J736" s="92"/>
      <c r="K736" s="42">
        <v>35782974.614555463</v>
      </c>
      <c r="L736" s="43">
        <v>98225735.34370704</v>
      </c>
      <c r="M736" s="44">
        <f t="shared" si="44"/>
        <v>5067534215.2700005</v>
      </c>
      <c r="N736" s="35">
        <v>3726</v>
      </c>
      <c r="O736" s="33">
        <f t="shared" si="45"/>
        <v>1658224486.0564866</v>
      </c>
      <c r="P736" s="36">
        <f t="shared" si="47"/>
        <v>414556121.51412165</v>
      </c>
    </row>
    <row r="737" spans="1:16" ht="12.75" x14ac:dyDescent="0.2">
      <c r="A737" s="76" t="s">
        <v>1411</v>
      </c>
      <c r="B737" s="45" t="s">
        <v>1380</v>
      </c>
      <c r="C737" s="45" t="s">
        <v>1412</v>
      </c>
      <c r="D737" s="46" t="s">
        <v>2162</v>
      </c>
      <c r="E737" s="51">
        <v>5867</v>
      </c>
      <c r="F737" s="54">
        <v>559930.80707247439</v>
      </c>
      <c r="G737" s="24">
        <f t="shared" si="46"/>
        <v>3285114045.0942073</v>
      </c>
      <c r="H737" s="96">
        <v>93956096</v>
      </c>
      <c r="I737" s="100">
        <v>1187171037</v>
      </c>
      <c r="J737" s="92"/>
      <c r="K737" s="42">
        <v>53228550.047641277</v>
      </c>
      <c r="L737" s="43">
        <v>187222925.7553333</v>
      </c>
      <c r="M737" s="44">
        <f t="shared" si="44"/>
        <v>1763535436.29</v>
      </c>
      <c r="N737" s="35">
        <v>155</v>
      </c>
      <c r="O737" s="33">
        <f t="shared" si="45"/>
        <v>86789275.096233532</v>
      </c>
      <c r="P737" s="36">
        <f t="shared" si="47"/>
        <v>21697318.774058383</v>
      </c>
    </row>
    <row r="738" spans="1:16" ht="12.75" x14ac:dyDescent="0.2">
      <c r="A738" s="76" t="s">
        <v>1413</v>
      </c>
      <c r="B738" s="45" t="s">
        <v>1380</v>
      </c>
      <c r="C738" s="45" t="s">
        <v>1414</v>
      </c>
      <c r="D738" s="46" t="s">
        <v>2162</v>
      </c>
      <c r="E738" s="51">
        <v>8041</v>
      </c>
      <c r="F738" s="54">
        <v>515302.89693593315</v>
      </c>
      <c r="G738" s="24">
        <f t="shared" si="46"/>
        <v>4143550594.2618384</v>
      </c>
      <c r="H738" s="96">
        <v>137013243</v>
      </c>
      <c r="I738" s="100">
        <v>1509816824</v>
      </c>
      <c r="J738" s="92"/>
      <c r="K738" s="42">
        <v>102324729</v>
      </c>
      <c r="L738" s="43">
        <v>219375160.86374399</v>
      </c>
      <c r="M738" s="44">
        <f t="shared" si="44"/>
        <v>2175020637.4000001</v>
      </c>
      <c r="N738" s="35">
        <v>342</v>
      </c>
      <c r="O738" s="33">
        <f t="shared" si="45"/>
        <v>176233590.75208914</v>
      </c>
      <c r="P738" s="36">
        <f t="shared" si="47"/>
        <v>44058397.688022286</v>
      </c>
    </row>
    <row r="739" spans="1:16" ht="12.75" x14ac:dyDescent="0.2">
      <c r="A739" s="76" t="s">
        <v>1415</v>
      </c>
      <c r="B739" s="45" t="s">
        <v>1380</v>
      </c>
      <c r="C739" s="45" t="s">
        <v>1416</v>
      </c>
      <c r="D739" s="46" t="s">
        <v>2162</v>
      </c>
      <c r="E739" s="51">
        <v>13671</v>
      </c>
      <c r="F739" s="54">
        <v>507135.17973181087</v>
      </c>
      <c r="G739" s="24">
        <f t="shared" si="46"/>
        <v>6933045042.1135864</v>
      </c>
      <c r="H739" s="96">
        <v>223273057</v>
      </c>
      <c r="I739" s="100">
        <v>2787760714</v>
      </c>
      <c r="J739" s="92"/>
      <c r="K739" s="42">
        <v>145781981</v>
      </c>
      <c r="L739" s="43">
        <v>347819296.68957019</v>
      </c>
      <c r="M739" s="44">
        <f t="shared" si="44"/>
        <v>3428409993.4200001</v>
      </c>
      <c r="N739" s="35">
        <v>510</v>
      </c>
      <c r="O739" s="33">
        <f t="shared" si="45"/>
        <v>258638941.66322353</v>
      </c>
      <c r="P739" s="36">
        <f t="shared" si="47"/>
        <v>64659735.415805884</v>
      </c>
    </row>
    <row r="740" spans="1:16" ht="12.75" x14ac:dyDescent="0.2">
      <c r="A740" s="76" t="s">
        <v>1417</v>
      </c>
      <c r="B740" s="45" t="s">
        <v>1380</v>
      </c>
      <c r="C740" s="45" t="s">
        <v>721</v>
      </c>
      <c r="D740" s="46" t="s">
        <v>2162</v>
      </c>
      <c r="E740" s="51">
        <v>13051</v>
      </c>
      <c r="F740" s="54">
        <v>553616.96454013605</v>
      </c>
      <c r="G740" s="24">
        <f t="shared" si="46"/>
        <v>7225255004.213316</v>
      </c>
      <c r="H740" s="96">
        <v>214412630</v>
      </c>
      <c r="I740" s="100">
        <v>2500275045</v>
      </c>
      <c r="J740" s="92"/>
      <c r="K740" s="42">
        <v>67899378</v>
      </c>
      <c r="L740" s="43">
        <v>86498735.827829018</v>
      </c>
      <c r="M740" s="44">
        <f t="shared" si="44"/>
        <v>4356169215.3900003</v>
      </c>
      <c r="N740" s="35">
        <v>338</v>
      </c>
      <c r="O740" s="33">
        <f t="shared" si="45"/>
        <v>187122534.01456597</v>
      </c>
      <c r="P740" s="36">
        <f t="shared" si="47"/>
        <v>46780633.503641494</v>
      </c>
    </row>
    <row r="741" spans="1:16" ht="12.75" x14ac:dyDescent="0.2">
      <c r="A741" s="76" t="s">
        <v>1418</v>
      </c>
      <c r="B741" s="45" t="s">
        <v>1380</v>
      </c>
      <c r="C741" s="45" t="s">
        <v>1419</v>
      </c>
      <c r="D741" s="46" t="s">
        <v>2162</v>
      </c>
      <c r="E741" s="51">
        <v>6208</v>
      </c>
      <c r="F741" s="54">
        <v>570706.23088378122</v>
      </c>
      <c r="G741" s="24">
        <f t="shared" si="46"/>
        <v>3542944281.3265138</v>
      </c>
      <c r="H741" s="96">
        <v>104142354</v>
      </c>
      <c r="I741" s="100">
        <v>1063995722</v>
      </c>
      <c r="J741" s="92"/>
      <c r="K741" s="42">
        <v>33140280</v>
      </c>
      <c r="L741" s="43">
        <v>66626484.113392301</v>
      </c>
      <c r="M741" s="44">
        <f t="shared" si="44"/>
        <v>2275039441.21</v>
      </c>
      <c r="N741" s="35">
        <v>138</v>
      </c>
      <c r="O741" s="33">
        <f t="shared" si="45"/>
        <v>78757459.861961812</v>
      </c>
      <c r="P741" s="36">
        <f t="shared" si="47"/>
        <v>19689364.965490453</v>
      </c>
    </row>
    <row r="742" spans="1:16" ht="12.75" x14ac:dyDescent="0.2">
      <c r="A742" s="76" t="s">
        <v>1420</v>
      </c>
      <c r="B742" s="45" t="s">
        <v>1380</v>
      </c>
      <c r="C742" s="45" t="s">
        <v>1421</v>
      </c>
      <c r="D742" s="46" t="s">
        <v>2162</v>
      </c>
      <c r="E742" s="51">
        <v>17107</v>
      </c>
      <c r="F742" s="54">
        <v>539507.98557924549</v>
      </c>
      <c r="G742" s="24">
        <f t="shared" si="46"/>
        <v>9229363109.3041534</v>
      </c>
      <c r="H742" s="96">
        <v>269483093</v>
      </c>
      <c r="I742" s="100">
        <v>2869111575</v>
      </c>
      <c r="J742" s="92">
        <f>VLOOKUP(A742,'CCF-2013-ESTIMADO'!$A$6:$R$227,18,FALSE)</f>
        <v>115813548.25286198</v>
      </c>
      <c r="K742" s="42">
        <v>71146859</v>
      </c>
      <c r="L742" s="43">
        <v>176843700.47896147</v>
      </c>
      <c r="M742" s="44">
        <f t="shared" si="44"/>
        <v>5726964333.5699997</v>
      </c>
      <c r="N742" s="35">
        <v>153</v>
      </c>
      <c r="O742" s="33">
        <f t="shared" si="45"/>
        <v>82544721.793624565</v>
      </c>
      <c r="P742" s="36">
        <f t="shared" si="47"/>
        <v>20636180.448406141</v>
      </c>
    </row>
    <row r="743" spans="1:16" ht="12.75" x14ac:dyDescent="0.2">
      <c r="A743" s="76" t="s">
        <v>1422</v>
      </c>
      <c r="B743" s="45" t="s">
        <v>1380</v>
      </c>
      <c r="C743" s="45" t="s">
        <v>1423</v>
      </c>
      <c r="D743" s="46" t="s">
        <v>2162</v>
      </c>
      <c r="E743" s="51">
        <v>12181</v>
      </c>
      <c r="F743" s="54">
        <v>545588.5339831172</v>
      </c>
      <c r="G743" s="24">
        <f t="shared" si="46"/>
        <v>6645813932.4483509</v>
      </c>
      <c r="H743" s="96">
        <v>208317044</v>
      </c>
      <c r="I743" s="100">
        <v>2113054139</v>
      </c>
      <c r="J743" s="92"/>
      <c r="K743" s="42">
        <v>27162340.112410367</v>
      </c>
      <c r="L743" s="43">
        <v>458278514.36725229</v>
      </c>
      <c r="M743" s="44">
        <f t="shared" si="44"/>
        <v>3839001894.9699998</v>
      </c>
      <c r="N743" s="35">
        <v>421</v>
      </c>
      <c r="O743" s="33">
        <f t="shared" si="45"/>
        <v>229692772.80689234</v>
      </c>
      <c r="P743" s="36">
        <f t="shared" si="47"/>
        <v>57423193.201723084</v>
      </c>
    </row>
    <row r="744" spans="1:16" ht="12.75" x14ac:dyDescent="0.2">
      <c r="A744" s="76" t="s">
        <v>1424</v>
      </c>
      <c r="B744" s="45" t="s">
        <v>1380</v>
      </c>
      <c r="C744" s="45" t="s">
        <v>1425</v>
      </c>
      <c r="D744" s="46" t="s">
        <v>2162</v>
      </c>
      <c r="E744" s="51">
        <v>5449</v>
      </c>
      <c r="F744" s="54">
        <v>554122.7187171689</v>
      </c>
      <c r="G744" s="24">
        <f t="shared" si="46"/>
        <v>3019414694.2898536</v>
      </c>
      <c r="H744" s="96">
        <v>88571931</v>
      </c>
      <c r="I744" s="100">
        <v>1151551310</v>
      </c>
      <c r="J744" s="92"/>
      <c r="K744" s="42">
        <v>11218020.300855666</v>
      </c>
      <c r="L744" s="43">
        <v>0</v>
      </c>
      <c r="M744" s="44">
        <f t="shared" si="44"/>
        <v>1768073432.99</v>
      </c>
      <c r="N744" s="35">
        <v>87</v>
      </c>
      <c r="O744" s="33">
        <f t="shared" si="45"/>
        <v>48208676.528393693</v>
      </c>
      <c r="P744" s="36">
        <f t="shared" si="47"/>
        <v>12052169.132098423</v>
      </c>
    </row>
    <row r="745" spans="1:16" ht="12.75" x14ac:dyDescent="0.2">
      <c r="A745" s="76" t="s">
        <v>1426</v>
      </c>
      <c r="B745" s="45" t="s">
        <v>1380</v>
      </c>
      <c r="C745" s="45" t="s">
        <v>1427</v>
      </c>
      <c r="D745" s="46" t="s">
        <v>2162</v>
      </c>
      <c r="E745" s="51">
        <v>7126</v>
      </c>
      <c r="F745" s="54">
        <v>532600.04782052257</v>
      </c>
      <c r="G745" s="24">
        <f t="shared" si="46"/>
        <v>3795307940.7690439</v>
      </c>
      <c r="H745" s="96">
        <v>105743051</v>
      </c>
      <c r="I745" s="100">
        <v>1501084246</v>
      </c>
      <c r="J745" s="92">
        <f>VLOOKUP(A745,'CCF-2013-ESTIMADO'!$A$6:$R$227,18,FALSE)</f>
        <v>87348908.439194351</v>
      </c>
      <c r="K745" s="42">
        <v>55175042</v>
      </c>
      <c r="L745" s="43">
        <v>110926008.05286427</v>
      </c>
      <c r="M745" s="44">
        <f t="shared" si="44"/>
        <v>1935030685.28</v>
      </c>
      <c r="N745" s="35">
        <v>162</v>
      </c>
      <c r="O745" s="33">
        <f t="shared" si="45"/>
        <v>86281207.746924654</v>
      </c>
      <c r="P745" s="36">
        <f t="shared" si="47"/>
        <v>21570301.936731163</v>
      </c>
    </row>
    <row r="746" spans="1:16" ht="12.75" x14ac:dyDescent="0.2">
      <c r="A746" s="76" t="s">
        <v>1428</v>
      </c>
      <c r="B746" s="45" t="s">
        <v>1380</v>
      </c>
      <c r="C746" s="45" t="s">
        <v>1429</v>
      </c>
      <c r="D746" s="46" t="s">
        <v>2162</v>
      </c>
      <c r="E746" s="51">
        <v>6214</v>
      </c>
      <c r="F746" s="54">
        <v>549426.88976679428</v>
      </c>
      <c r="G746" s="24">
        <f t="shared" si="46"/>
        <v>3414138693.0108595</v>
      </c>
      <c r="H746" s="96">
        <v>102687173</v>
      </c>
      <c r="I746" s="100">
        <v>1362282212</v>
      </c>
      <c r="J746" s="92"/>
      <c r="K746" s="42">
        <v>13255418.187045135</v>
      </c>
      <c r="L746" s="43">
        <v>82928708.733371675</v>
      </c>
      <c r="M746" s="44">
        <f t="shared" si="44"/>
        <v>1852985181.0899999</v>
      </c>
      <c r="N746" s="35">
        <v>207</v>
      </c>
      <c r="O746" s="33">
        <f t="shared" si="45"/>
        <v>113731366.18172641</v>
      </c>
      <c r="P746" s="36">
        <f t="shared" si="47"/>
        <v>28432841.545431603</v>
      </c>
    </row>
    <row r="747" spans="1:16" ht="12.75" x14ac:dyDescent="0.2">
      <c r="A747" s="76" t="s">
        <v>1430</v>
      </c>
      <c r="B747" s="45" t="s">
        <v>1380</v>
      </c>
      <c r="C747" s="45" t="s">
        <v>1431</v>
      </c>
      <c r="D747" s="46" t="s">
        <v>2162</v>
      </c>
      <c r="E747" s="51">
        <v>88625</v>
      </c>
      <c r="F747" s="54">
        <v>495478.94589210209</v>
      </c>
      <c r="G747" s="24">
        <f t="shared" si="46"/>
        <v>43911821579.687546</v>
      </c>
      <c r="H747" s="96">
        <v>1370957038</v>
      </c>
      <c r="I747" s="100">
        <v>17173994017</v>
      </c>
      <c r="J747" s="92"/>
      <c r="K747" s="42">
        <v>317713320.94285357</v>
      </c>
      <c r="L747" s="43">
        <v>575273276.40691245</v>
      </c>
      <c r="M747" s="44">
        <f t="shared" si="44"/>
        <v>24473883927.34</v>
      </c>
      <c r="N747" s="35">
        <v>3113</v>
      </c>
      <c r="O747" s="33">
        <f t="shared" si="45"/>
        <v>1542425958.5621138</v>
      </c>
      <c r="P747" s="36">
        <f t="shared" si="47"/>
        <v>385606489.64052844</v>
      </c>
    </row>
    <row r="748" spans="1:16" ht="12.75" x14ac:dyDescent="0.2">
      <c r="A748" s="76" t="s">
        <v>1432</v>
      </c>
      <c r="B748" s="45" t="s">
        <v>1380</v>
      </c>
      <c r="C748" s="45" t="s">
        <v>1433</v>
      </c>
      <c r="D748" s="46" t="s">
        <v>2162</v>
      </c>
      <c r="E748" s="51">
        <v>13791</v>
      </c>
      <c r="F748" s="54">
        <v>553324.25471237581</v>
      </c>
      <c r="G748" s="24">
        <f t="shared" si="46"/>
        <v>7630894796.7383747</v>
      </c>
      <c r="H748" s="96">
        <v>227735607</v>
      </c>
      <c r="I748" s="100">
        <v>3154988611</v>
      </c>
      <c r="J748" s="92"/>
      <c r="K748" s="42">
        <v>88841595.887195513</v>
      </c>
      <c r="L748" s="43">
        <v>302690810.32095683</v>
      </c>
      <c r="M748" s="44">
        <f t="shared" si="44"/>
        <v>3856638172.5300002</v>
      </c>
      <c r="N748" s="35">
        <v>403</v>
      </c>
      <c r="O748" s="33">
        <f t="shared" si="45"/>
        <v>222989674.64908746</v>
      </c>
      <c r="P748" s="36">
        <f t="shared" si="47"/>
        <v>55747418.662271865</v>
      </c>
    </row>
    <row r="749" spans="1:16" ht="12.75" x14ac:dyDescent="0.2">
      <c r="A749" s="76" t="s">
        <v>1434</v>
      </c>
      <c r="B749" s="45" t="s">
        <v>1380</v>
      </c>
      <c r="C749" s="45" t="s">
        <v>1435</v>
      </c>
      <c r="D749" s="46" t="s">
        <v>2162</v>
      </c>
      <c r="E749" s="51">
        <v>9155</v>
      </c>
      <c r="F749" s="54">
        <v>557150.98838709691</v>
      </c>
      <c r="G749" s="24">
        <f t="shared" si="46"/>
        <v>5100717298.6838722</v>
      </c>
      <c r="H749" s="96">
        <v>153925664</v>
      </c>
      <c r="I749" s="100">
        <v>1761223156</v>
      </c>
      <c r="J749" s="92"/>
      <c r="K749" s="42">
        <v>19653525.051669911</v>
      </c>
      <c r="L749" s="43">
        <v>16302224.619979376</v>
      </c>
      <c r="M749" s="44">
        <f t="shared" si="44"/>
        <v>3149612729.0100002</v>
      </c>
      <c r="N749" s="35">
        <v>312</v>
      </c>
      <c r="O749" s="33">
        <f t="shared" si="45"/>
        <v>173831108.37677422</v>
      </c>
      <c r="P749" s="36">
        <f t="shared" si="47"/>
        <v>43457777.094193555</v>
      </c>
    </row>
    <row r="750" spans="1:16" ht="12.75" x14ac:dyDescent="0.2">
      <c r="A750" s="76" t="s">
        <v>1436</v>
      </c>
      <c r="B750" s="45" t="s">
        <v>1380</v>
      </c>
      <c r="C750" s="45" t="s">
        <v>1437</v>
      </c>
      <c r="D750" s="46" t="s">
        <v>2162</v>
      </c>
      <c r="E750" s="51">
        <v>3693</v>
      </c>
      <c r="F750" s="54">
        <v>506276.96980771841</v>
      </c>
      <c r="G750" s="24">
        <f t="shared" si="46"/>
        <v>1869680849.4999042</v>
      </c>
      <c r="H750" s="96">
        <v>61069038</v>
      </c>
      <c r="I750" s="100">
        <v>751001732</v>
      </c>
      <c r="J750" s="92"/>
      <c r="K750" s="42">
        <v>11675943</v>
      </c>
      <c r="L750" s="43">
        <v>57346284.701935761</v>
      </c>
      <c r="M750" s="44">
        <f t="shared" si="44"/>
        <v>988587851.79999995</v>
      </c>
      <c r="N750" s="35">
        <v>101</v>
      </c>
      <c r="O750" s="33">
        <f t="shared" si="45"/>
        <v>51133973.950579561</v>
      </c>
      <c r="P750" s="36">
        <f t="shared" si="47"/>
        <v>12783493.48764489</v>
      </c>
    </row>
    <row r="751" spans="1:16" ht="12.75" x14ac:dyDescent="0.2">
      <c r="A751" s="76" t="s">
        <v>1438</v>
      </c>
      <c r="B751" s="45" t="s">
        <v>1380</v>
      </c>
      <c r="C751" s="45" t="s">
        <v>1439</v>
      </c>
      <c r="D751" s="46" t="s">
        <v>2162</v>
      </c>
      <c r="E751" s="51">
        <v>5522</v>
      </c>
      <c r="F751" s="54">
        <v>452780.40924092405</v>
      </c>
      <c r="G751" s="24">
        <f t="shared" si="46"/>
        <v>2500253419.8283825</v>
      </c>
      <c r="H751" s="96">
        <v>87844342</v>
      </c>
      <c r="I751" s="100">
        <v>1127651622</v>
      </c>
      <c r="J751" s="92"/>
      <c r="K751" s="42">
        <v>15450000</v>
      </c>
      <c r="L751" s="43">
        <v>117490975.06471106</v>
      </c>
      <c r="M751" s="44">
        <f t="shared" si="44"/>
        <v>1151816480.76</v>
      </c>
      <c r="N751" s="35">
        <v>1164</v>
      </c>
      <c r="O751" s="33">
        <f t="shared" si="45"/>
        <v>527036396.3564356</v>
      </c>
      <c r="P751" s="36">
        <f t="shared" si="47"/>
        <v>131759099.0891089</v>
      </c>
    </row>
    <row r="752" spans="1:16" ht="12.75" x14ac:dyDescent="0.2">
      <c r="A752" s="76" t="s">
        <v>1440</v>
      </c>
      <c r="B752" s="45" t="s">
        <v>1380</v>
      </c>
      <c r="C752" s="45" t="s">
        <v>124</v>
      </c>
      <c r="D752" s="46" t="s">
        <v>2162</v>
      </c>
      <c r="E752" s="51">
        <v>25040</v>
      </c>
      <c r="F752" s="54">
        <v>534233.95453265589</v>
      </c>
      <c r="G752" s="24">
        <f t="shared" si="46"/>
        <v>13377218221.497704</v>
      </c>
      <c r="H752" s="96">
        <v>383844041</v>
      </c>
      <c r="I752" s="100">
        <v>5042144738</v>
      </c>
      <c r="J752" s="92">
        <f>VLOOKUP(A752,'CCF-2013-ESTIMADO'!$A$6:$R$227,18,FALSE)</f>
        <v>419071441.65232098</v>
      </c>
      <c r="K752" s="42">
        <v>182228979</v>
      </c>
      <c r="L752" s="43">
        <v>434586635.92309755</v>
      </c>
      <c r="M752" s="44">
        <f t="shared" si="44"/>
        <v>6915342385.9200001</v>
      </c>
      <c r="N752" s="35">
        <v>1057</v>
      </c>
      <c r="O752" s="33">
        <f t="shared" si="45"/>
        <v>564685289.94101727</v>
      </c>
      <c r="P752" s="36">
        <f t="shared" si="47"/>
        <v>141171322.48525432</v>
      </c>
    </row>
    <row r="753" spans="1:16" ht="12.75" x14ac:dyDescent="0.2">
      <c r="A753" s="76" t="s">
        <v>1441</v>
      </c>
      <c r="B753" s="45" t="s">
        <v>1380</v>
      </c>
      <c r="C753" s="45" t="s">
        <v>1442</v>
      </c>
      <c r="D753" s="46" t="s">
        <v>2162</v>
      </c>
      <c r="E753" s="51">
        <v>8851</v>
      </c>
      <c r="F753" s="54">
        <v>505871.15294117649</v>
      </c>
      <c r="G753" s="24">
        <f t="shared" si="46"/>
        <v>4477465574.682353</v>
      </c>
      <c r="H753" s="96">
        <v>145970682</v>
      </c>
      <c r="I753" s="100">
        <v>1825108861</v>
      </c>
      <c r="J753" s="92"/>
      <c r="K753" s="42">
        <v>67690786</v>
      </c>
      <c r="L753" s="43">
        <v>136088138.36429191</v>
      </c>
      <c r="M753" s="44">
        <f t="shared" si="44"/>
        <v>2302607107.3200002</v>
      </c>
      <c r="N753" s="35">
        <v>393</v>
      </c>
      <c r="O753" s="33">
        <f t="shared" si="45"/>
        <v>198807363.10588238</v>
      </c>
      <c r="P753" s="36">
        <f t="shared" si="47"/>
        <v>49701840.776470594</v>
      </c>
    </row>
    <row r="754" spans="1:16" ht="12.75" x14ac:dyDescent="0.2">
      <c r="A754" s="76" t="s">
        <v>1443</v>
      </c>
      <c r="B754" s="45" t="s">
        <v>1380</v>
      </c>
      <c r="C754" s="45" t="s">
        <v>1444</v>
      </c>
      <c r="D754" s="46" t="s">
        <v>2162</v>
      </c>
      <c r="E754" s="51">
        <v>9691</v>
      </c>
      <c r="F754" s="54">
        <v>566780.48116377683</v>
      </c>
      <c r="G754" s="24">
        <f t="shared" si="46"/>
        <v>5492669642.9581614</v>
      </c>
      <c r="H754" s="96">
        <v>157466601</v>
      </c>
      <c r="I754" s="100">
        <v>1750881945</v>
      </c>
      <c r="J754" s="92"/>
      <c r="K754" s="42">
        <v>20535099.876874954</v>
      </c>
      <c r="L754" s="43">
        <v>152981616.99857986</v>
      </c>
      <c r="M754" s="44">
        <f t="shared" si="44"/>
        <v>3410804380.0799999</v>
      </c>
      <c r="N754" s="35">
        <v>440</v>
      </c>
      <c r="O754" s="33">
        <f t="shared" si="45"/>
        <v>249383411.71206179</v>
      </c>
      <c r="P754" s="36">
        <f t="shared" si="47"/>
        <v>62345852.928015448</v>
      </c>
    </row>
    <row r="755" spans="1:16" ht="12.75" x14ac:dyDescent="0.2">
      <c r="A755" s="76" t="s">
        <v>1445</v>
      </c>
      <c r="B755" s="45" t="s">
        <v>1380</v>
      </c>
      <c r="C755" s="45" t="s">
        <v>1446</v>
      </c>
      <c r="D755" s="46" t="s">
        <v>2162</v>
      </c>
      <c r="E755" s="51">
        <v>9121</v>
      </c>
      <c r="F755" s="54">
        <v>510059.62274269818</v>
      </c>
      <c r="G755" s="24">
        <f t="shared" si="46"/>
        <v>4652253819.03615</v>
      </c>
      <c r="H755" s="96">
        <v>148040271</v>
      </c>
      <c r="I755" s="100">
        <v>1715721827</v>
      </c>
      <c r="J755" s="92"/>
      <c r="K755" s="42">
        <v>120531646</v>
      </c>
      <c r="L755" s="43">
        <v>283475127.02729154</v>
      </c>
      <c r="M755" s="44">
        <f t="shared" si="44"/>
        <v>2384484948.0100002</v>
      </c>
      <c r="N755" s="35">
        <v>232</v>
      </c>
      <c r="O755" s="33">
        <f t="shared" si="45"/>
        <v>118333832.47630598</v>
      </c>
      <c r="P755" s="36">
        <f t="shared" si="47"/>
        <v>29583458.119076494</v>
      </c>
    </row>
    <row r="756" spans="1:16" ht="12.75" x14ac:dyDescent="0.2">
      <c r="A756" s="76" t="s">
        <v>1447</v>
      </c>
      <c r="B756" s="45" t="s">
        <v>1380</v>
      </c>
      <c r="C756" s="45" t="s">
        <v>1448</v>
      </c>
      <c r="D756" s="46" t="s">
        <v>2162</v>
      </c>
      <c r="E756" s="51">
        <v>8805</v>
      </c>
      <c r="F756" s="54">
        <v>434162.5620194535</v>
      </c>
      <c r="G756" s="24">
        <f t="shared" si="46"/>
        <v>3822801358.5812879</v>
      </c>
      <c r="H756" s="96">
        <v>145291599</v>
      </c>
      <c r="I756" s="100">
        <v>1185102795</v>
      </c>
      <c r="J756" s="92"/>
      <c r="K756" s="42">
        <v>20716353.124906141</v>
      </c>
      <c r="L756" s="43">
        <v>329495855.08940881</v>
      </c>
      <c r="M756" s="44">
        <f t="shared" si="44"/>
        <v>2142194756.3699999</v>
      </c>
      <c r="N756" s="35">
        <v>2543</v>
      </c>
      <c r="O756" s="33">
        <f t="shared" si="45"/>
        <v>1104075395.2154703</v>
      </c>
      <c r="P756" s="36">
        <f t="shared" si="47"/>
        <v>276018848.80386758</v>
      </c>
    </row>
    <row r="757" spans="1:16" ht="12.75" x14ac:dyDescent="0.2">
      <c r="A757" s="76" t="s">
        <v>1449</v>
      </c>
      <c r="B757" s="45" t="s">
        <v>1380</v>
      </c>
      <c r="C757" s="45" t="s">
        <v>1450</v>
      </c>
      <c r="D757" s="46" t="s">
        <v>2162</v>
      </c>
      <c r="E757" s="51">
        <v>7849</v>
      </c>
      <c r="F757" s="54">
        <v>525588.7118882027</v>
      </c>
      <c r="G757" s="24">
        <f t="shared" si="46"/>
        <v>4125345799.6105032</v>
      </c>
      <c r="H757" s="96">
        <v>130076887</v>
      </c>
      <c r="I757" s="100">
        <v>1992176871</v>
      </c>
      <c r="J757" s="92"/>
      <c r="K757" s="42">
        <v>45832303</v>
      </c>
      <c r="L757" s="43">
        <v>92143009.703746304</v>
      </c>
      <c r="M757" s="44">
        <f t="shared" si="44"/>
        <v>1865116728.9100001</v>
      </c>
      <c r="N757" s="35">
        <v>339</v>
      </c>
      <c r="O757" s="33">
        <f t="shared" si="45"/>
        <v>178174573.33010072</v>
      </c>
      <c r="P757" s="36">
        <f t="shared" si="47"/>
        <v>44543643.332525179</v>
      </c>
    </row>
    <row r="758" spans="1:16" ht="12.75" x14ac:dyDescent="0.2">
      <c r="A758" s="76" t="s">
        <v>1451</v>
      </c>
      <c r="B758" s="45" t="s">
        <v>1380</v>
      </c>
      <c r="C758" s="45" t="s">
        <v>999</v>
      </c>
      <c r="D758" s="46" t="s">
        <v>2162</v>
      </c>
      <c r="E758" s="51">
        <v>10007</v>
      </c>
      <c r="F758" s="54">
        <v>426790.01103319309</v>
      </c>
      <c r="G758" s="24">
        <f t="shared" si="46"/>
        <v>4270887640.4091635</v>
      </c>
      <c r="H758" s="96">
        <v>167151630</v>
      </c>
      <c r="I758" s="100">
        <v>1639196865</v>
      </c>
      <c r="J758" s="92"/>
      <c r="K758" s="42">
        <v>30848665</v>
      </c>
      <c r="L758" s="43">
        <v>62019333.063483827</v>
      </c>
      <c r="M758" s="44">
        <f t="shared" si="44"/>
        <v>2371671147.3499999</v>
      </c>
      <c r="N758" s="35">
        <v>3771</v>
      </c>
      <c r="O758" s="33">
        <f t="shared" si="45"/>
        <v>1609425131.6061711</v>
      </c>
      <c r="P758" s="36">
        <f t="shared" si="47"/>
        <v>402356282.90154278</v>
      </c>
    </row>
    <row r="759" spans="1:16" ht="12.75" x14ac:dyDescent="0.2">
      <c r="A759" s="76" t="s">
        <v>1452</v>
      </c>
      <c r="B759" s="45" t="s">
        <v>1380</v>
      </c>
      <c r="C759" s="45" t="s">
        <v>136</v>
      </c>
      <c r="D759" s="46" t="s">
        <v>2162</v>
      </c>
      <c r="E759" s="51">
        <v>2891</v>
      </c>
      <c r="F759" s="54">
        <v>549184.68803245435</v>
      </c>
      <c r="G759" s="24">
        <f t="shared" si="46"/>
        <v>1587692933.1018255</v>
      </c>
      <c r="H759" s="96">
        <v>46016013</v>
      </c>
      <c r="I759" s="100">
        <v>566468565</v>
      </c>
      <c r="J759" s="92"/>
      <c r="K759" s="42">
        <v>52002036</v>
      </c>
      <c r="L759" s="43">
        <v>104546876.09055462</v>
      </c>
      <c r="M759" s="44">
        <f t="shared" si="44"/>
        <v>818659443.00999999</v>
      </c>
      <c r="N759" s="35">
        <v>121</v>
      </c>
      <c r="O759" s="33">
        <f t="shared" si="45"/>
        <v>66451347.251926973</v>
      </c>
      <c r="P759" s="36">
        <f t="shared" si="47"/>
        <v>16612836.812981743</v>
      </c>
    </row>
    <row r="760" spans="1:16" ht="12.75" x14ac:dyDescent="0.2">
      <c r="A760" s="76" t="s">
        <v>1453</v>
      </c>
      <c r="B760" s="45" t="s">
        <v>1380</v>
      </c>
      <c r="C760" s="45" t="s">
        <v>1454</v>
      </c>
      <c r="D760" s="46" t="s">
        <v>2162</v>
      </c>
      <c r="E760" s="51">
        <v>18231</v>
      </c>
      <c r="F760" s="54">
        <v>435848.4670729583</v>
      </c>
      <c r="G760" s="24">
        <f t="shared" si="46"/>
        <v>7945953403.2071028</v>
      </c>
      <c r="H760" s="96">
        <v>277292557</v>
      </c>
      <c r="I760" s="100">
        <v>3104891188</v>
      </c>
      <c r="J760" s="92"/>
      <c r="K760" s="42">
        <v>137849467</v>
      </c>
      <c r="L760" s="43">
        <v>322485304.78887802</v>
      </c>
      <c r="M760" s="44">
        <f t="shared" si="44"/>
        <v>4103434886.4200001</v>
      </c>
      <c r="N760" s="35">
        <v>3720</v>
      </c>
      <c r="O760" s="33">
        <f t="shared" si="45"/>
        <v>1621356297.511405</v>
      </c>
      <c r="P760" s="36">
        <f t="shared" si="47"/>
        <v>405339074.37785125</v>
      </c>
    </row>
    <row r="761" spans="1:16" ht="12.75" x14ac:dyDescent="0.2">
      <c r="A761" s="76" t="s">
        <v>1455</v>
      </c>
      <c r="B761" s="45" t="s">
        <v>1380</v>
      </c>
      <c r="C761" s="45" t="s">
        <v>1456</v>
      </c>
      <c r="D761" s="46" t="s">
        <v>2162</v>
      </c>
      <c r="E761" s="51">
        <v>6206</v>
      </c>
      <c r="F761" s="54">
        <v>558454.87199204508</v>
      </c>
      <c r="G761" s="24">
        <f t="shared" si="46"/>
        <v>3465770935.5826316</v>
      </c>
      <c r="H761" s="96">
        <v>99841490</v>
      </c>
      <c r="I761" s="100">
        <v>1325513461</v>
      </c>
      <c r="J761" s="92"/>
      <c r="K761" s="42">
        <v>12765491.097528078</v>
      </c>
      <c r="L761" s="43">
        <v>79211192.285280496</v>
      </c>
      <c r="M761" s="44">
        <f t="shared" si="44"/>
        <v>1948439301.2</v>
      </c>
      <c r="N761" s="35">
        <v>181</v>
      </c>
      <c r="O761" s="33">
        <f t="shared" si="45"/>
        <v>101080331.83056016</v>
      </c>
      <c r="P761" s="36">
        <f t="shared" si="47"/>
        <v>25270082.957640041</v>
      </c>
    </row>
    <row r="762" spans="1:16" ht="12.75" x14ac:dyDescent="0.2">
      <c r="A762" s="76" t="s">
        <v>1457</v>
      </c>
      <c r="B762" s="45" t="s">
        <v>1380</v>
      </c>
      <c r="C762" s="45" t="s">
        <v>1458</v>
      </c>
      <c r="D762" s="46" t="s">
        <v>2162</v>
      </c>
      <c r="E762" s="51">
        <v>6188</v>
      </c>
      <c r="F762" s="54">
        <v>459269.68848692253</v>
      </c>
      <c r="G762" s="24">
        <f t="shared" si="46"/>
        <v>2841960832.3570766</v>
      </c>
      <c r="H762" s="96">
        <v>94441156</v>
      </c>
      <c r="I762" s="100">
        <v>1141669708</v>
      </c>
      <c r="J762" s="92"/>
      <c r="K762" s="42">
        <v>15450000</v>
      </c>
      <c r="L762" s="43">
        <v>92497406.112115011</v>
      </c>
      <c r="M762" s="44">
        <f t="shared" si="44"/>
        <v>1497902562.24</v>
      </c>
      <c r="N762" s="35">
        <v>1293</v>
      </c>
      <c r="O762" s="33">
        <f t="shared" si="45"/>
        <v>593835707.21359086</v>
      </c>
      <c r="P762" s="36">
        <f t="shared" si="47"/>
        <v>148458926.80339772</v>
      </c>
    </row>
    <row r="763" spans="1:16" ht="12.75" x14ac:dyDescent="0.2">
      <c r="A763" s="76" t="s">
        <v>1459</v>
      </c>
      <c r="B763" s="45" t="s">
        <v>1380</v>
      </c>
      <c r="C763" s="45" t="s">
        <v>1460</v>
      </c>
      <c r="D763" s="46" t="s">
        <v>2162</v>
      </c>
      <c r="E763" s="51">
        <v>12150</v>
      </c>
      <c r="F763" s="54">
        <v>467840.882303903</v>
      </c>
      <c r="G763" s="24">
        <f t="shared" si="46"/>
        <v>5684266719.9924212</v>
      </c>
      <c r="H763" s="96">
        <v>190191974</v>
      </c>
      <c r="I763" s="100">
        <v>2346076097</v>
      </c>
      <c r="J763" s="92"/>
      <c r="K763" s="42">
        <v>24228087.941504888</v>
      </c>
      <c r="L763" s="43">
        <v>39939885.654266044</v>
      </c>
      <c r="M763" s="44">
        <f t="shared" si="44"/>
        <v>3083830675.4000001</v>
      </c>
      <c r="N763" s="35">
        <v>972</v>
      </c>
      <c r="O763" s="33">
        <f t="shared" si="45"/>
        <v>454741337.59939373</v>
      </c>
      <c r="P763" s="36">
        <f t="shared" si="47"/>
        <v>113685334.39984843</v>
      </c>
    </row>
    <row r="764" spans="1:16" ht="12.75" x14ac:dyDescent="0.2">
      <c r="A764" s="76" t="s">
        <v>1461</v>
      </c>
      <c r="B764" s="45" t="s">
        <v>1380</v>
      </c>
      <c r="C764" s="45" t="s">
        <v>1462</v>
      </c>
      <c r="D764" s="46" t="s">
        <v>2162</v>
      </c>
      <c r="E764" s="51">
        <v>11880</v>
      </c>
      <c r="F764" s="54">
        <v>531107.85958326154</v>
      </c>
      <c r="G764" s="24">
        <f t="shared" si="46"/>
        <v>6309561371.8491468</v>
      </c>
      <c r="H764" s="96">
        <v>182867569</v>
      </c>
      <c r="I764" s="100">
        <v>1838437533</v>
      </c>
      <c r="J764" s="92">
        <f>VLOOKUP(A764,'CCF-2013-ESTIMADO'!$A$6:$R$227,18,FALSE)</f>
        <v>178060397.95527801</v>
      </c>
      <c r="K764" s="42">
        <v>23407478.573320482</v>
      </c>
      <c r="L764" s="43">
        <v>8703518.5912877358</v>
      </c>
      <c r="M764" s="44">
        <f t="shared" si="44"/>
        <v>4078084874.73</v>
      </c>
      <c r="N764" s="35">
        <v>269</v>
      </c>
      <c r="O764" s="33">
        <f t="shared" si="45"/>
        <v>142868014.22789735</v>
      </c>
      <c r="P764" s="36">
        <f t="shared" si="47"/>
        <v>35717003.556974337</v>
      </c>
    </row>
    <row r="765" spans="1:16" ht="12.75" x14ac:dyDescent="0.2">
      <c r="A765" s="76" t="s">
        <v>1463</v>
      </c>
      <c r="B765" s="45" t="s">
        <v>1380</v>
      </c>
      <c r="C765" s="45" t="s">
        <v>1464</v>
      </c>
      <c r="D765" s="46" t="s">
        <v>2162</v>
      </c>
      <c r="E765" s="51">
        <v>5477</v>
      </c>
      <c r="F765" s="54">
        <v>528748.86157068063</v>
      </c>
      <c r="G765" s="24">
        <f t="shared" si="46"/>
        <v>2895957514.822618</v>
      </c>
      <c r="H765" s="96">
        <v>94392650</v>
      </c>
      <c r="I765" s="100">
        <v>1251746155</v>
      </c>
      <c r="J765" s="92"/>
      <c r="K765" s="42">
        <v>12457044.789991399</v>
      </c>
      <c r="L765" s="43">
        <v>93976915.679179043</v>
      </c>
      <c r="M765" s="44">
        <f t="shared" si="44"/>
        <v>1443384749.3499999</v>
      </c>
      <c r="N765" s="35">
        <v>487</v>
      </c>
      <c r="O765" s="33">
        <f t="shared" si="45"/>
        <v>257500695.58492148</v>
      </c>
      <c r="P765" s="36">
        <f t="shared" si="47"/>
        <v>64375173.89623037</v>
      </c>
    </row>
    <row r="766" spans="1:16" ht="12.75" x14ac:dyDescent="0.2">
      <c r="A766" s="76" t="s">
        <v>1465</v>
      </c>
      <c r="B766" s="45" t="s">
        <v>1380</v>
      </c>
      <c r="C766" s="45" t="s">
        <v>1466</v>
      </c>
      <c r="D766" s="46" t="s">
        <v>2162</v>
      </c>
      <c r="E766" s="51">
        <v>7700</v>
      </c>
      <c r="F766" s="54">
        <v>582398.96840869053</v>
      </c>
      <c r="G766" s="24">
        <f t="shared" si="46"/>
        <v>4484472056.7469168</v>
      </c>
      <c r="H766" s="96">
        <v>115411911</v>
      </c>
      <c r="I766" s="100">
        <v>1477184558</v>
      </c>
      <c r="J766" s="92">
        <f>VLOOKUP(A766,'CCF-2013-ESTIMADO'!$A$6:$R$227,18,FALSE)</f>
        <v>154287731.73726988</v>
      </c>
      <c r="K766" s="42">
        <v>36061238</v>
      </c>
      <c r="L766" s="43">
        <v>172590945.83742169</v>
      </c>
      <c r="M766" s="44">
        <f t="shared" si="44"/>
        <v>2528935672.1700001</v>
      </c>
      <c r="N766" s="35">
        <v>209</v>
      </c>
      <c r="O766" s="33">
        <f t="shared" si="45"/>
        <v>121721384.39741632</v>
      </c>
      <c r="P766" s="36">
        <f t="shared" si="47"/>
        <v>30430346.099354081</v>
      </c>
    </row>
    <row r="767" spans="1:16" ht="12.75" x14ac:dyDescent="0.2">
      <c r="A767" s="76" t="s">
        <v>1467</v>
      </c>
      <c r="B767" s="45" t="s">
        <v>1380</v>
      </c>
      <c r="C767" s="45" t="s">
        <v>1468</v>
      </c>
      <c r="D767" s="46" t="s">
        <v>2162</v>
      </c>
      <c r="E767" s="51">
        <v>16091</v>
      </c>
      <c r="F767" s="54">
        <v>547362.48180864239</v>
      </c>
      <c r="G767" s="24">
        <f t="shared" si="46"/>
        <v>8807609694.7828655</v>
      </c>
      <c r="H767" s="96">
        <v>245860678</v>
      </c>
      <c r="I767" s="100">
        <v>2971834272</v>
      </c>
      <c r="J767" s="92">
        <f>VLOOKUP(A767,'CCF-2013-ESTIMADO'!$A$6:$R$227,18,FALSE)</f>
        <v>243591629.17465568</v>
      </c>
      <c r="K767" s="42">
        <v>48797384.008165643</v>
      </c>
      <c r="L767" s="43">
        <v>219016847.09766355</v>
      </c>
      <c r="M767" s="44">
        <f t="shared" si="44"/>
        <v>5078508884.5</v>
      </c>
      <c r="N767" s="35">
        <v>744</v>
      </c>
      <c r="O767" s="33">
        <f t="shared" si="45"/>
        <v>407237686.46562994</v>
      </c>
      <c r="P767" s="36">
        <f t="shared" si="47"/>
        <v>101809421.61640748</v>
      </c>
    </row>
    <row r="768" spans="1:16" ht="12.75" x14ac:dyDescent="0.2">
      <c r="A768" s="76" t="s">
        <v>1469</v>
      </c>
      <c r="B768" s="45" t="s">
        <v>1380</v>
      </c>
      <c r="C768" s="45" t="s">
        <v>1033</v>
      </c>
      <c r="D768" s="46" t="s">
        <v>2162</v>
      </c>
      <c r="E768" s="51">
        <v>16788</v>
      </c>
      <c r="F768" s="54">
        <v>453119.35181880574</v>
      </c>
      <c r="G768" s="24">
        <f t="shared" si="46"/>
        <v>7606967678.3341103</v>
      </c>
      <c r="H768" s="96">
        <v>265440928</v>
      </c>
      <c r="I768" s="100">
        <v>4999171261</v>
      </c>
      <c r="J768" s="92"/>
      <c r="K768" s="42">
        <v>76824915.098331183</v>
      </c>
      <c r="L768" s="43">
        <v>204954785.46408319</v>
      </c>
      <c r="M768" s="44">
        <f t="shared" si="44"/>
        <v>2060575788.77</v>
      </c>
      <c r="N768" s="35">
        <v>1014</v>
      </c>
      <c r="O768" s="33">
        <f t="shared" si="45"/>
        <v>459463022.74426901</v>
      </c>
      <c r="P768" s="36">
        <f t="shared" si="47"/>
        <v>114865755.68606725</v>
      </c>
    </row>
    <row r="769" spans="1:16" ht="12.75" x14ac:dyDescent="0.2">
      <c r="A769" s="76" t="s">
        <v>1470</v>
      </c>
      <c r="B769" s="45" t="s">
        <v>1380</v>
      </c>
      <c r="C769" s="45" t="s">
        <v>1471</v>
      </c>
      <c r="D769" s="46" t="s">
        <v>2162</v>
      </c>
      <c r="E769" s="51">
        <v>11523</v>
      </c>
      <c r="F769" s="54">
        <v>432735.51232267526</v>
      </c>
      <c r="G769" s="24">
        <f t="shared" si="46"/>
        <v>4986411308.4941874</v>
      </c>
      <c r="H769" s="96">
        <v>173101698</v>
      </c>
      <c r="I769" s="100">
        <v>2013318903</v>
      </c>
      <c r="J769" s="92"/>
      <c r="K769" s="42">
        <v>181390155</v>
      </c>
      <c r="L769" s="43">
        <v>428862243.24973661</v>
      </c>
      <c r="M769" s="44">
        <f t="shared" si="44"/>
        <v>2189738309.2399998</v>
      </c>
      <c r="N769" s="35">
        <v>3637</v>
      </c>
      <c r="O769" s="33">
        <f t="shared" si="45"/>
        <v>1573859058.31757</v>
      </c>
      <c r="P769" s="36">
        <f t="shared" si="47"/>
        <v>393464764.57939249</v>
      </c>
    </row>
    <row r="770" spans="1:16" ht="12.75" x14ac:dyDescent="0.2">
      <c r="A770" s="76" t="s">
        <v>1472</v>
      </c>
      <c r="B770" s="45" t="s">
        <v>1380</v>
      </c>
      <c r="C770" s="45" t="s">
        <v>1473</v>
      </c>
      <c r="D770" s="46" t="s">
        <v>2162</v>
      </c>
      <c r="E770" s="51">
        <v>28378</v>
      </c>
      <c r="F770" s="54">
        <v>520870.00048057071</v>
      </c>
      <c r="G770" s="24">
        <f t="shared" si="46"/>
        <v>14781248873.637636</v>
      </c>
      <c r="H770" s="96">
        <v>452043458</v>
      </c>
      <c r="I770" s="100">
        <v>3796373505</v>
      </c>
      <c r="J770" s="92">
        <f>VLOOKUP(A770,'CCF-2013-ESTIMADO'!$A$6:$R$227,18,FALSE)</f>
        <v>936752528.37341917</v>
      </c>
      <c r="K770" s="42">
        <v>63010586.319398686</v>
      </c>
      <c r="L770" s="43">
        <v>474346035.56661171</v>
      </c>
      <c r="M770" s="44">
        <f t="shared" si="44"/>
        <v>9058722760.3799992</v>
      </c>
      <c r="N770" s="35">
        <v>761</v>
      </c>
      <c r="O770" s="33">
        <f t="shared" si="45"/>
        <v>396382070.36571431</v>
      </c>
      <c r="P770" s="36">
        <f t="shared" si="47"/>
        <v>99095517.591428578</v>
      </c>
    </row>
    <row r="771" spans="1:16" ht="12.75" x14ac:dyDescent="0.2">
      <c r="A771" s="76" t="s">
        <v>1474</v>
      </c>
      <c r="B771" s="45" t="s">
        <v>1380</v>
      </c>
      <c r="C771" s="45" t="s">
        <v>1475</v>
      </c>
      <c r="D771" s="46" t="s">
        <v>2162</v>
      </c>
      <c r="E771" s="51">
        <v>17407</v>
      </c>
      <c r="F771" s="54">
        <v>559596.5350481926</v>
      </c>
      <c r="G771" s="24">
        <f t="shared" si="46"/>
        <v>9740896885.583889</v>
      </c>
      <c r="H771" s="96">
        <v>280930506</v>
      </c>
      <c r="I771" s="100">
        <v>3276555293</v>
      </c>
      <c r="J771" s="92"/>
      <c r="K771" s="42">
        <v>39660152</v>
      </c>
      <c r="L771" s="43">
        <v>357558917.99457139</v>
      </c>
      <c r="M771" s="44">
        <f t="shared" si="44"/>
        <v>5786192016.5900002</v>
      </c>
      <c r="N771" s="35">
        <v>528</v>
      </c>
      <c r="O771" s="33">
        <f t="shared" si="45"/>
        <v>295466970.50544572</v>
      </c>
      <c r="P771" s="36">
        <f t="shared" si="47"/>
        <v>73866742.62636143</v>
      </c>
    </row>
    <row r="772" spans="1:16" ht="12.75" x14ac:dyDescent="0.2">
      <c r="A772" s="76" t="s">
        <v>1476</v>
      </c>
      <c r="B772" s="45" t="s">
        <v>1380</v>
      </c>
      <c r="C772" s="45" t="s">
        <v>1037</v>
      </c>
      <c r="D772" s="46" t="s">
        <v>2162</v>
      </c>
      <c r="E772" s="51">
        <v>6774</v>
      </c>
      <c r="F772" s="54">
        <v>542696.56339165557</v>
      </c>
      <c r="G772" s="24">
        <f t="shared" si="46"/>
        <v>3676226520.4150748</v>
      </c>
      <c r="H772" s="96">
        <v>110593649</v>
      </c>
      <c r="I772" s="100">
        <v>1443173463</v>
      </c>
      <c r="J772" s="92"/>
      <c r="K772" s="42">
        <v>15091441</v>
      </c>
      <c r="L772" s="43">
        <v>32020770.395230535</v>
      </c>
      <c r="M772" s="44">
        <f t="shared" si="44"/>
        <v>2075347197.02</v>
      </c>
      <c r="N772" s="35">
        <v>188</v>
      </c>
      <c r="O772" s="33">
        <f t="shared" si="45"/>
        <v>102026953.91763125</v>
      </c>
      <c r="P772" s="36">
        <f t="shared" si="47"/>
        <v>25506738.479407813</v>
      </c>
    </row>
    <row r="773" spans="1:16" ht="12.75" x14ac:dyDescent="0.2">
      <c r="A773" s="76" t="s">
        <v>1477</v>
      </c>
      <c r="B773" s="45" t="s">
        <v>1380</v>
      </c>
      <c r="C773" s="45" t="s">
        <v>1478</v>
      </c>
      <c r="D773" s="46" t="s">
        <v>2162</v>
      </c>
      <c r="E773" s="51">
        <v>15983</v>
      </c>
      <c r="F773" s="54">
        <v>547345.54305356625</v>
      </c>
      <c r="G773" s="24">
        <f t="shared" si="46"/>
        <v>8748223814.6251488</v>
      </c>
      <c r="H773" s="96">
        <v>265618782</v>
      </c>
      <c r="I773" s="100">
        <v>2741340166</v>
      </c>
      <c r="J773" s="92"/>
      <c r="K773" s="42">
        <v>116877017</v>
      </c>
      <c r="L773" s="43">
        <v>273422318.03313923</v>
      </c>
      <c r="M773" s="44">
        <f t="shared" ref="M773:M836" si="48">ROUND((G773)-(H773+I773+J773+K773+L773),2)</f>
        <v>5350965531.5900002</v>
      </c>
      <c r="N773" s="35">
        <v>589</v>
      </c>
      <c r="O773" s="33">
        <f t="shared" ref="O773:O836" si="49">+N773*F773</f>
        <v>322386524.85855049</v>
      </c>
      <c r="P773" s="36">
        <f t="shared" si="47"/>
        <v>80596631.214637622</v>
      </c>
    </row>
    <row r="774" spans="1:16" ht="12.75" x14ac:dyDescent="0.2">
      <c r="A774" s="76" t="s">
        <v>1479</v>
      </c>
      <c r="B774" s="45" t="s">
        <v>1380</v>
      </c>
      <c r="C774" s="45" t="s">
        <v>352</v>
      </c>
      <c r="D774" s="46" t="s">
        <v>2162</v>
      </c>
      <c r="E774" s="51">
        <v>12758</v>
      </c>
      <c r="F774" s="54">
        <v>561497.8754400874</v>
      </c>
      <c r="G774" s="24">
        <f t="shared" ref="G774:G837" si="50">+E774*F774</f>
        <v>7163589894.8646355</v>
      </c>
      <c r="H774" s="96">
        <v>208656586</v>
      </c>
      <c r="I774" s="100">
        <v>2508777818</v>
      </c>
      <c r="J774" s="92"/>
      <c r="K774" s="42">
        <v>87646743.954366297</v>
      </c>
      <c r="L774" s="43">
        <v>408194839.63940579</v>
      </c>
      <c r="M774" s="44">
        <f t="shared" si="48"/>
        <v>3950313907.27</v>
      </c>
      <c r="N774" s="35">
        <v>516</v>
      </c>
      <c r="O774" s="33">
        <f t="shared" si="49"/>
        <v>289732903.72708511</v>
      </c>
      <c r="P774" s="36">
        <f t="shared" ref="P774:P837" si="51">+O774*0.25</f>
        <v>72433225.931771278</v>
      </c>
    </row>
    <row r="775" spans="1:16" ht="12.75" x14ac:dyDescent="0.2">
      <c r="A775" s="76" t="s">
        <v>1480</v>
      </c>
      <c r="B775" s="45" t="s">
        <v>1380</v>
      </c>
      <c r="C775" s="45" t="s">
        <v>1481</v>
      </c>
      <c r="D775" s="46" t="s">
        <v>2162</v>
      </c>
      <c r="E775" s="51">
        <v>6033</v>
      </c>
      <c r="F775" s="54">
        <v>530563.73543096241</v>
      </c>
      <c r="G775" s="24">
        <f t="shared" si="50"/>
        <v>3200891015.8549962</v>
      </c>
      <c r="H775" s="96">
        <v>97448527</v>
      </c>
      <c r="I775" s="100">
        <v>1260248929</v>
      </c>
      <c r="J775" s="92"/>
      <c r="K775" s="42">
        <v>12329905.072742954</v>
      </c>
      <c r="L775" s="43">
        <v>19281324.108956024</v>
      </c>
      <c r="M775" s="44">
        <f t="shared" si="48"/>
        <v>1811582330.6700001</v>
      </c>
      <c r="N775" s="35">
        <v>325</v>
      </c>
      <c r="O775" s="33">
        <f t="shared" si="49"/>
        <v>172433214.01506278</v>
      </c>
      <c r="P775" s="36">
        <f t="shared" si="51"/>
        <v>43108303.503765695</v>
      </c>
    </row>
    <row r="776" spans="1:16" ht="12.75" x14ac:dyDescent="0.2">
      <c r="A776" s="76" t="s">
        <v>1482</v>
      </c>
      <c r="B776" s="45" t="s">
        <v>1380</v>
      </c>
      <c r="C776" s="45" t="s">
        <v>189</v>
      </c>
      <c r="D776" s="46" t="s">
        <v>2162</v>
      </c>
      <c r="E776" s="51">
        <v>11521</v>
      </c>
      <c r="F776" s="54">
        <v>420114.97270300833</v>
      </c>
      <c r="G776" s="24">
        <f t="shared" si="50"/>
        <v>4840144600.5113592</v>
      </c>
      <c r="H776" s="96">
        <v>175640178</v>
      </c>
      <c r="I776" s="100">
        <v>1467073151</v>
      </c>
      <c r="J776" s="92"/>
      <c r="K776" s="42">
        <v>23434752.764279135</v>
      </c>
      <c r="L776" s="43">
        <v>449247612.46523833</v>
      </c>
      <c r="M776" s="44">
        <f t="shared" si="48"/>
        <v>2724748906.2800002</v>
      </c>
      <c r="N776" s="35">
        <v>1411</v>
      </c>
      <c r="O776" s="33">
        <f t="shared" si="49"/>
        <v>592782226.48394477</v>
      </c>
      <c r="P776" s="36">
        <f t="shared" si="51"/>
        <v>148195556.62098619</v>
      </c>
    </row>
    <row r="777" spans="1:16" ht="12.75" x14ac:dyDescent="0.2">
      <c r="A777" s="76" t="s">
        <v>1483</v>
      </c>
      <c r="B777" s="45" t="s">
        <v>1380</v>
      </c>
      <c r="C777" s="45" t="s">
        <v>1484</v>
      </c>
      <c r="D777" s="46" t="s">
        <v>2162</v>
      </c>
      <c r="E777" s="51">
        <v>8578</v>
      </c>
      <c r="F777" s="54">
        <v>531630.6006410257</v>
      </c>
      <c r="G777" s="24">
        <f t="shared" si="50"/>
        <v>4560327292.2987185</v>
      </c>
      <c r="H777" s="96">
        <v>144822708</v>
      </c>
      <c r="I777" s="100">
        <v>2313673635</v>
      </c>
      <c r="J777" s="92"/>
      <c r="K777" s="42">
        <v>115990984</v>
      </c>
      <c r="L777" s="43">
        <v>271349526.98987401</v>
      </c>
      <c r="M777" s="44">
        <f t="shared" si="48"/>
        <v>1714490438.3099999</v>
      </c>
      <c r="N777" s="35">
        <v>360</v>
      </c>
      <c r="O777" s="33">
        <f t="shared" si="49"/>
        <v>191387016.23076925</v>
      </c>
      <c r="P777" s="36">
        <f t="shared" si="51"/>
        <v>47846754.057692312</v>
      </c>
    </row>
    <row r="778" spans="1:16" ht="12.75" x14ac:dyDescent="0.2">
      <c r="A778" s="76" t="s">
        <v>1485</v>
      </c>
      <c r="B778" s="45" t="s">
        <v>1380</v>
      </c>
      <c r="C778" s="45" t="s">
        <v>1486</v>
      </c>
      <c r="D778" s="46" t="s">
        <v>2162</v>
      </c>
      <c r="E778" s="51">
        <v>6106</v>
      </c>
      <c r="F778" s="54">
        <v>543690.86200547405</v>
      </c>
      <c r="G778" s="24">
        <f t="shared" si="50"/>
        <v>3319776403.4054246</v>
      </c>
      <c r="H778" s="96">
        <v>102816523</v>
      </c>
      <c r="I778" s="100">
        <v>1267832484</v>
      </c>
      <c r="J778" s="92"/>
      <c r="K778" s="42">
        <v>64870337</v>
      </c>
      <c r="L778" s="43">
        <v>130417799.21871963</v>
      </c>
      <c r="M778" s="44">
        <f t="shared" si="48"/>
        <v>1753839260.1900001</v>
      </c>
      <c r="N778" s="35">
        <v>130</v>
      </c>
      <c r="O778" s="33">
        <f t="shared" si="49"/>
        <v>70679812.060711622</v>
      </c>
      <c r="P778" s="36">
        <f t="shared" si="51"/>
        <v>17669953.015177906</v>
      </c>
    </row>
    <row r="779" spans="1:16" ht="12.75" x14ac:dyDescent="0.2">
      <c r="A779" s="76" t="s">
        <v>1487</v>
      </c>
      <c r="B779" s="45" t="s">
        <v>1380</v>
      </c>
      <c r="C779" s="45" t="s">
        <v>1488</v>
      </c>
      <c r="D779" s="46" t="s">
        <v>2162</v>
      </c>
      <c r="E779" s="51">
        <v>15108</v>
      </c>
      <c r="F779" s="54">
        <v>545074.84993605909</v>
      </c>
      <c r="G779" s="24">
        <f t="shared" si="50"/>
        <v>8234990832.8339806</v>
      </c>
      <c r="H779" s="96">
        <v>240961573</v>
      </c>
      <c r="I779" s="100">
        <v>2143158554</v>
      </c>
      <c r="J779" s="92"/>
      <c r="K779" s="42">
        <v>78930016</v>
      </c>
      <c r="L779" s="43">
        <v>160187079.45061341</v>
      </c>
      <c r="M779" s="44">
        <f t="shared" si="48"/>
        <v>5611753610.3800001</v>
      </c>
      <c r="N779" s="35">
        <v>728</v>
      </c>
      <c r="O779" s="33">
        <f t="shared" si="49"/>
        <v>396814490.75345105</v>
      </c>
      <c r="P779" s="36">
        <f t="shared" si="51"/>
        <v>99203622.688362762</v>
      </c>
    </row>
    <row r="780" spans="1:16" ht="12.75" x14ac:dyDescent="0.2">
      <c r="A780" s="76" t="s">
        <v>1489</v>
      </c>
      <c r="B780" s="45" t="s">
        <v>1380</v>
      </c>
      <c r="C780" s="45" t="s">
        <v>1490</v>
      </c>
      <c r="D780" s="46" t="s">
        <v>2162</v>
      </c>
      <c r="E780" s="51">
        <v>8914</v>
      </c>
      <c r="F780" s="54">
        <v>560357.8233922876</v>
      </c>
      <c r="G780" s="24">
        <f t="shared" si="50"/>
        <v>4995029637.718852</v>
      </c>
      <c r="H780" s="96">
        <v>146779115</v>
      </c>
      <c r="I780" s="100">
        <v>1788340110</v>
      </c>
      <c r="J780" s="92"/>
      <c r="K780" s="42">
        <v>24800380</v>
      </c>
      <c r="L780" s="43">
        <v>227456689.47533497</v>
      </c>
      <c r="M780" s="44">
        <f t="shared" si="48"/>
        <v>2807653343.2399998</v>
      </c>
      <c r="N780" s="35">
        <v>278</v>
      </c>
      <c r="O780" s="33">
        <f t="shared" si="49"/>
        <v>155779474.90305597</v>
      </c>
      <c r="P780" s="36">
        <f t="shared" si="51"/>
        <v>38944868.725763991</v>
      </c>
    </row>
    <row r="781" spans="1:16" ht="12.75" x14ac:dyDescent="0.2">
      <c r="A781" s="76" t="s">
        <v>1491</v>
      </c>
      <c r="B781" s="45" t="s">
        <v>1380</v>
      </c>
      <c r="C781" s="45" t="s">
        <v>1492</v>
      </c>
      <c r="D781" s="46" t="s">
        <v>2162</v>
      </c>
      <c r="E781" s="51">
        <v>146458</v>
      </c>
      <c r="F781" s="54">
        <v>453431.33693621156</v>
      </c>
      <c r="G781" s="24">
        <f t="shared" si="50"/>
        <v>66408646745.00367</v>
      </c>
      <c r="H781" s="96">
        <v>2180263257</v>
      </c>
      <c r="I781" s="100">
        <v>22266695788</v>
      </c>
      <c r="J781" s="92"/>
      <c r="K781" s="42">
        <v>281745894.97498167</v>
      </c>
      <c r="L781" s="43">
        <v>557767393.82159865</v>
      </c>
      <c r="M781" s="44">
        <f t="shared" si="48"/>
        <v>41122174411.209999</v>
      </c>
      <c r="N781" s="35">
        <v>18480</v>
      </c>
      <c r="O781" s="33">
        <f t="shared" si="49"/>
        <v>8379411106.5811901</v>
      </c>
      <c r="P781" s="36">
        <f t="shared" si="51"/>
        <v>2094852776.6452975</v>
      </c>
    </row>
    <row r="782" spans="1:16" ht="12.75" x14ac:dyDescent="0.2">
      <c r="A782" s="76" t="s">
        <v>1493</v>
      </c>
      <c r="B782" s="45" t="s">
        <v>1380</v>
      </c>
      <c r="C782" s="45" t="s">
        <v>1494</v>
      </c>
      <c r="D782" s="46" t="s">
        <v>2162</v>
      </c>
      <c r="E782" s="51">
        <v>36634</v>
      </c>
      <c r="F782" s="54">
        <v>521627.08378072153</v>
      </c>
      <c r="G782" s="24">
        <f t="shared" si="50"/>
        <v>19109286587.222954</v>
      </c>
      <c r="H782" s="96">
        <v>579662709</v>
      </c>
      <c r="I782" s="100">
        <v>9762103299</v>
      </c>
      <c r="J782" s="92"/>
      <c r="K782" s="42">
        <v>105468123.53623693</v>
      </c>
      <c r="L782" s="43">
        <v>256501964.4320035</v>
      </c>
      <c r="M782" s="44">
        <f t="shared" si="48"/>
        <v>8405550491.25</v>
      </c>
      <c r="N782" s="35">
        <v>1681</v>
      </c>
      <c r="O782" s="33">
        <f t="shared" si="49"/>
        <v>876855127.83539283</v>
      </c>
      <c r="P782" s="36">
        <f t="shared" si="51"/>
        <v>219213781.95884821</v>
      </c>
    </row>
    <row r="783" spans="1:16" ht="12.75" x14ac:dyDescent="0.2">
      <c r="A783" s="76" t="s">
        <v>1495</v>
      </c>
      <c r="B783" s="45" t="s">
        <v>1380</v>
      </c>
      <c r="C783" s="45" t="s">
        <v>1496</v>
      </c>
      <c r="D783" s="46" t="s">
        <v>2162</v>
      </c>
      <c r="E783" s="51">
        <v>8869</v>
      </c>
      <c r="F783" s="54">
        <v>543592.36530394596</v>
      </c>
      <c r="G783" s="24">
        <f t="shared" si="50"/>
        <v>4821120687.8806963</v>
      </c>
      <c r="H783" s="96">
        <v>141217096</v>
      </c>
      <c r="I783" s="100">
        <v>1917949956</v>
      </c>
      <c r="J783" s="92"/>
      <c r="K783" s="42">
        <v>35401688</v>
      </c>
      <c r="L783" s="43">
        <v>139452433.0240179</v>
      </c>
      <c r="M783" s="44">
        <f t="shared" si="48"/>
        <v>2587099514.8600001</v>
      </c>
      <c r="N783" s="35">
        <v>237</v>
      </c>
      <c r="O783" s="33">
        <f t="shared" si="49"/>
        <v>128831390.57703519</v>
      </c>
      <c r="P783" s="36">
        <f t="shared" si="51"/>
        <v>32207847.644258797</v>
      </c>
    </row>
    <row r="784" spans="1:16" ht="12.75" x14ac:dyDescent="0.2">
      <c r="A784" s="76" t="s">
        <v>1497</v>
      </c>
      <c r="B784" s="45" t="s">
        <v>1498</v>
      </c>
      <c r="C784" s="45" t="s">
        <v>2109</v>
      </c>
      <c r="D784" s="46" t="s">
        <v>2163</v>
      </c>
      <c r="E784" s="51">
        <v>332049</v>
      </c>
      <c r="F784" s="54">
        <v>576364.61157083418</v>
      </c>
      <c r="G784" s="24">
        <f t="shared" si="50"/>
        <v>191381292907.48392</v>
      </c>
      <c r="H784" s="96">
        <v>5524282145</v>
      </c>
      <c r="I784" s="100">
        <v>62669348032</v>
      </c>
      <c r="J784" s="92">
        <f>VLOOKUP(A784,'CCF-2013-ESTIMADO'!$A$6:$R$227,18,FALSE)</f>
        <v>1741397370.1756866</v>
      </c>
      <c r="K784" s="42">
        <v>9227204034</v>
      </c>
      <c r="L784" s="43">
        <v>1845952652.6501677</v>
      </c>
      <c r="M784" s="44">
        <f t="shared" si="48"/>
        <v>110373108673.66</v>
      </c>
      <c r="N784" s="35">
        <v>28162</v>
      </c>
      <c r="O784" s="33">
        <f t="shared" si="49"/>
        <v>16231580191.057833</v>
      </c>
      <c r="P784" s="36">
        <f t="shared" si="51"/>
        <v>4057895047.7644582</v>
      </c>
    </row>
    <row r="785" spans="1:16" ht="12.75" x14ac:dyDescent="0.2">
      <c r="A785" s="76" t="s">
        <v>1499</v>
      </c>
      <c r="B785" s="45" t="s">
        <v>1498</v>
      </c>
      <c r="C785" s="45" t="s">
        <v>1500</v>
      </c>
      <c r="D785" s="46" t="s">
        <v>2162</v>
      </c>
      <c r="E785" s="51">
        <v>25672</v>
      </c>
      <c r="F785" s="54">
        <v>475425.6086218775</v>
      </c>
      <c r="G785" s="24">
        <f t="shared" si="50"/>
        <v>12205126224.54084</v>
      </c>
      <c r="H785" s="96">
        <v>427273068</v>
      </c>
      <c r="I785" s="100">
        <v>4891852470</v>
      </c>
      <c r="J785" s="92"/>
      <c r="K785" s="42">
        <v>62586422</v>
      </c>
      <c r="L785" s="43">
        <v>741664371.9782238</v>
      </c>
      <c r="M785" s="44">
        <f t="shared" si="48"/>
        <v>6081749892.5600004</v>
      </c>
      <c r="N785" s="35">
        <v>1804</v>
      </c>
      <c r="O785" s="33">
        <f t="shared" si="49"/>
        <v>857667797.95386696</v>
      </c>
      <c r="P785" s="36">
        <f t="shared" si="51"/>
        <v>214416949.48846674</v>
      </c>
    </row>
    <row r="786" spans="1:16" ht="12.75" x14ac:dyDescent="0.2">
      <c r="A786" s="76" t="s">
        <v>1501</v>
      </c>
      <c r="B786" s="45" t="s">
        <v>1498</v>
      </c>
      <c r="C786" s="45" t="s">
        <v>1502</v>
      </c>
      <c r="D786" s="46" t="s">
        <v>2162</v>
      </c>
      <c r="E786" s="51">
        <v>7178</v>
      </c>
      <c r="F786" s="54">
        <v>533416.70565852965</v>
      </c>
      <c r="G786" s="24">
        <f t="shared" si="50"/>
        <v>3828865113.2169256</v>
      </c>
      <c r="H786" s="96">
        <v>126681468</v>
      </c>
      <c r="I786" s="100">
        <v>1430074596</v>
      </c>
      <c r="J786" s="92"/>
      <c r="K786" s="42">
        <v>16108268.82581792</v>
      </c>
      <c r="L786" s="43">
        <v>364667997.65204829</v>
      </c>
      <c r="M786" s="44">
        <f t="shared" si="48"/>
        <v>1891332782.74</v>
      </c>
      <c r="N786" s="35">
        <v>301</v>
      </c>
      <c r="O786" s="33">
        <f t="shared" si="49"/>
        <v>160558428.40321743</v>
      </c>
      <c r="P786" s="36">
        <f t="shared" si="51"/>
        <v>40139607.100804359</v>
      </c>
    </row>
    <row r="787" spans="1:16" ht="12.75" x14ac:dyDescent="0.2">
      <c r="A787" s="76" t="s">
        <v>1503</v>
      </c>
      <c r="B787" s="45" t="s">
        <v>1498</v>
      </c>
      <c r="C787" s="45" t="s">
        <v>1504</v>
      </c>
      <c r="D787" s="46" t="s">
        <v>2162</v>
      </c>
      <c r="E787" s="51">
        <v>4235</v>
      </c>
      <c r="F787" s="54">
        <v>547257.60042765504</v>
      </c>
      <c r="G787" s="24">
        <f t="shared" si="50"/>
        <v>2317635937.8111191</v>
      </c>
      <c r="H787" s="96">
        <v>71239126</v>
      </c>
      <c r="I787" s="100">
        <v>782255170</v>
      </c>
      <c r="J787" s="92"/>
      <c r="K787" s="42">
        <v>9173744.372535903</v>
      </c>
      <c r="L787" s="43">
        <v>150356696.42127287</v>
      </c>
      <c r="M787" s="44">
        <f t="shared" si="48"/>
        <v>1304611201.02</v>
      </c>
      <c r="N787" s="35">
        <v>366</v>
      </c>
      <c r="O787" s="33">
        <f t="shared" si="49"/>
        <v>200296281.75652173</v>
      </c>
      <c r="P787" s="36">
        <f t="shared" si="51"/>
        <v>50074070.439130433</v>
      </c>
    </row>
    <row r="788" spans="1:16" ht="12.75" x14ac:dyDescent="0.2">
      <c r="A788" s="76" t="s">
        <v>1505</v>
      </c>
      <c r="B788" s="45" t="s">
        <v>1498</v>
      </c>
      <c r="C788" s="45" t="s">
        <v>1506</v>
      </c>
      <c r="D788" s="46" t="s">
        <v>2162</v>
      </c>
      <c r="E788" s="51">
        <v>4605</v>
      </c>
      <c r="F788" s="54">
        <v>468079.14587645716</v>
      </c>
      <c r="G788" s="24">
        <f t="shared" si="50"/>
        <v>2155504466.761085</v>
      </c>
      <c r="H788" s="96">
        <v>80536107</v>
      </c>
      <c r="I788" s="100">
        <v>853494625</v>
      </c>
      <c r="J788" s="92"/>
      <c r="K788" s="42">
        <v>34056798</v>
      </c>
      <c r="L788" s="43">
        <v>323361801.92275333</v>
      </c>
      <c r="M788" s="44">
        <f t="shared" si="48"/>
        <v>864055134.84000003</v>
      </c>
      <c r="N788" s="35">
        <v>229</v>
      </c>
      <c r="O788" s="33">
        <f t="shared" si="49"/>
        <v>107190124.40570869</v>
      </c>
      <c r="P788" s="36">
        <f t="shared" si="51"/>
        <v>26797531.101427171</v>
      </c>
    </row>
    <row r="789" spans="1:16" ht="12.75" x14ac:dyDescent="0.2">
      <c r="A789" s="76" t="s">
        <v>1507</v>
      </c>
      <c r="B789" s="45" t="s">
        <v>1498</v>
      </c>
      <c r="C789" s="45" t="s">
        <v>1508</v>
      </c>
      <c r="D789" s="46" t="s">
        <v>2162</v>
      </c>
      <c r="E789" s="51">
        <v>2382</v>
      </c>
      <c r="F789" s="54">
        <v>541391.4534653466</v>
      </c>
      <c r="G789" s="24">
        <f t="shared" si="50"/>
        <v>1289594442.1544557</v>
      </c>
      <c r="H789" s="96">
        <v>39014982</v>
      </c>
      <c r="I789" s="100">
        <v>454553680</v>
      </c>
      <c r="J789" s="92"/>
      <c r="K789" s="42">
        <v>4848053.5917596472</v>
      </c>
      <c r="L789" s="43">
        <v>22720369.715202857</v>
      </c>
      <c r="M789" s="44">
        <f t="shared" si="48"/>
        <v>768457356.85000002</v>
      </c>
      <c r="N789" s="35">
        <v>80</v>
      </c>
      <c r="O789" s="33">
        <f t="shared" si="49"/>
        <v>43311316.27722773</v>
      </c>
      <c r="P789" s="36">
        <f t="shared" si="51"/>
        <v>10827829.069306932</v>
      </c>
    </row>
    <row r="790" spans="1:16" ht="12.75" x14ac:dyDescent="0.2">
      <c r="A790" s="76" t="s">
        <v>1509</v>
      </c>
      <c r="B790" s="45" t="s">
        <v>1498</v>
      </c>
      <c r="C790" s="45" t="s">
        <v>1510</v>
      </c>
      <c r="D790" s="46" t="s">
        <v>2162</v>
      </c>
      <c r="E790" s="51">
        <v>7346</v>
      </c>
      <c r="F790" s="54">
        <v>491284.81678551837</v>
      </c>
      <c r="G790" s="24">
        <f t="shared" si="50"/>
        <v>3608978264.1064181</v>
      </c>
      <c r="H790" s="96">
        <v>130287080</v>
      </c>
      <c r="I790" s="100">
        <v>1530958855</v>
      </c>
      <c r="J790" s="92"/>
      <c r="K790" s="42">
        <v>17010507.485204957</v>
      </c>
      <c r="L790" s="43">
        <v>409165743.66432714</v>
      </c>
      <c r="M790" s="44">
        <f t="shared" si="48"/>
        <v>1521556077.96</v>
      </c>
      <c r="N790" s="35">
        <v>379</v>
      </c>
      <c r="O790" s="33">
        <f t="shared" si="49"/>
        <v>186196945.56171146</v>
      </c>
      <c r="P790" s="36">
        <f t="shared" si="51"/>
        <v>46549236.390427865</v>
      </c>
    </row>
    <row r="791" spans="1:16" ht="12.75" x14ac:dyDescent="0.2">
      <c r="A791" s="76" t="s">
        <v>1511</v>
      </c>
      <c r="B791" s="45" t="s">
        <v>1498</v>
      </c>
      <c r="C791" s="45" t="s">
        <v>1512</v>
      </c>
      <c r="D791" s="46" t="s">
        <v>2162</v>
      </c>
      <c r="E791" s="51">
        <v>8409</v>
      </c>
      <c r="F791" s="54">
        <v>524708.35692087864</v>
      </c>
      <c r="G791" s="24">
        <f t="shared" si="50"/>
        <v>4412272573.3476686</v>
      </c>
      <c r="H791" s="96">
        <v>148072609</v>
      </c>
      <c r="I791" s="100">
        <v>1419733385</v>
      </c>
      <c r="J791" s="92"/>
      <c r="K791" s="42">
        <v>74171704</v>
      </c>
      <c r="L791" s="43">
        <v>375207326.27212632</v>
      </c>
      <c r="M791" s="44">
        <f t="shared" si="48"/>
        <v>2395087549.0799999</v>
      </c>
      <c r="N791" s="35">
        <v>498</v>
      </c>
      <c r="O791" s="33">
        <f t="shared" si="49"/>
        <v>261304761.74659756</v>
      </c>
      <c r="P791" s="36">
        <f t="shared" si="51"/>
        <v>65326190.43664939</v>
      </c>
    </row>
    <row r="792" spans="1:16" ht="12.75" x14ac:dyDescent="0.2">
      <c r="A792" s="76" t="s">
        <v>1513</v>
      </c>
      <c r="B792" s="45" t="s">
        <v>1498</v>
      </c>
      <c r="C792" s="45" t="s">
        <v>1514</v>
      </c>
      <c r="D792" s="46" t="s">
        <v>2162</v>
      </c>
      <c r="E792" s="51">
        <v>8564</v>
      </c>
      <c r="F792" s="54">
        <v>506289.10187617259</v>
      </c>
      <c r="G792" s="24">
        <f t="shared" si="50"/>
        <v>4335859868.4675417</v>
      </c>
      <c r="H792" s="96">
        <v>136722208</v>
      </c>
      <c r="I792" s="100">
        <v>1817984915</v>
      </c>
      <c r="J792" s="92">
        <f>VLOOKUP(A792,'CCF-2013-ESTIMADO'!$A$6:$R$227,18,FALSE)</f>
        <v>80117142.950952649</v>
      </c>
      <c r="K792" s="42">
        <v>90450498</v>
      </c>
      <c r="L792" s="43">
        <v>197907115.61436251</v>
      </c>
      <c r="M792" s="44">
        <f t="shared" si="48"/>
        <v>2012677988.9000001</v>
      </c>
      <c r="N792" s="35">
        <v>452</v>
      </c>
      <c r="O792" s="33">
        <f t="shared" si="49"/>
        <v>228842674.04803002</v>
      </c>
      <c r="P792" s="36">
        <f t="shared" si="51"/>
        <v>57210668.512007505</v>
      </c>
    </row>
    <row r="793" spans="1:16" ht="12.75" x14ac:dyDescent="0.2">
      <c r="A793" s="76" t="s">
        <v>1515</v>
      </c>
      <c r="B793" s="45" t="s">
        <v>1498</v>
      </c>
      <c r="C793" s="45" t="s">
        <v>1516</v>
      </c>
      <c r="D793" s="46" t="s">
        <v>2162</v>
      </c>
      <c r="E793" s="51">
        <v>14758</v>
      </c>
      <c r="F793" s="54">
        <v>479388.17280260834</v>
      </c>
      <c r="G793" s="24">
        <f t="shared" si="50"/>
        <v>7074810654.2208939</v>
      </c>
      <c r="H793" s="96">
        <v>234041385</v>
      </c>
      <c r="I793" s="100">
        <v>2870720207</v>
      </c>
      <c r="J793" s="92"/>
      <c r="K793" s="42">
        <v>30001750.516970791</v>
      </c>
      <c r="L793" s="43">
        <v>245033417.45388502</v>
      </c>
      <c r="M793" s="44">
        <f t="shared" si="48"/>
        <v>3695013894.25</v>
      </c>
      <c r="N793" s="35">
        <v>600</v>
      </c>
      <c r="O793" s="33">
        <f t="shared" si="49"/>
        <v>287632903.68156499</v>
      </c>
      <c r="P793" s="36">
        <f t="shared" si="51"/>
        <v>71908225.920391247</v>
      </c>
    </row>
    <row r="794" spans="1:16" ht="12.75" x14ac:dyDescent="0.2">
      <c r="A794" s="76" t="s">
        <v>1517</v>
      </c>
      <c r="B794" s="45" t="s">
        <v>1498</v>
      </c>
      <c r="C794" s="45" t="s">
        <v>1518</v>
      </c>
      <c r="D794" s="46" t="s">
        <v>2162</v>
      </c>
      <c r="E794" s="51">
        <v>6834</v>
      </c>
      <c r="F794" s="54">
        <v>540036.57482763682</v>
      </c>
      <c r="G794" s="24">
        <f t="shared" si="50"/>
        <v>3690609952.3720698</v>
      </c>
      <c r="H794" s="96">
        <v>111709287</v>
      </c>
      <c r="I794" s="100">
        <v>1437428346</v>
      </c>
      <c r="J794" s="92"/>
      <c r="K794" s="42">
        <v>14233330.818284277</v>
      </c>
      <c r="L794" s="43">
        <v>222475204.14492425</v>
      </c>
      <c r="M794" s="44">
        <f t="shared" si="48"/>
        <v>1904763784.4100001</v>
      </c>
      <c r="N794" s="35">
        <v>271</v>
      </c>
      <c r="O794" s="33">
        <f t="shared" si="49"/>
        <v>146349911.77828959</v>
      </c>
      <c r="P794" s="36">
        <f t="shared" si="51"/>
        <v>36587477.944572397</v>
      </c>
    </row>
    <row r="795" spans="1:16" ht="12.75" x14ac:dyDescent="0.2">
      <c r="A795" s="77" t="s">
        <v>1519</v>
      </c>
      <c r="B795" s="47" t="s">
        <v>1498</v>
      </c>
      <c r="C795" s="47" t="s">
        <v>1520</v>
      </c>
      <c r="D795" s="46" t="s">
        <v>2162</v>
      </c>
      <c r="E795" s="51">
        <v>3255</v>
      </c>
      <c r="F795" s="54">
        <v>548525.07598522166</v>
      </c>
      <c r="G795" s="24">
        <f t="shared" si="50"/>
        <v>1785449122.3318965</v>
      </c>
      <c r="H795" s="96">
        <v>52289454</v>
      </c>
      <c r="I795" s="100">
        <v>606454581</v>
      </c>
      <c r="J795" s="92">
        <f>VLOOKUP(A795,'CCF-2013-ESTIMADO'!$A$6:$R$227,18,FALSE)</f>
        <v>24656925.327105001</v>
      </c>
      <c r="K795" s="42">
        <v>6804097.2914174628</v>
      </c>
      <c r="L795" s="43">
        <v>145683384.23303884</v>
      </c>
      <c r="M795" s="44">
        <f t="shared" si="48"/>
        <v>949560680.48000002</v>
      </c>
      <c r="N795" s="35">
        <v>142</v>
      </c>
      <c r="O795" s="33">
        <f t="shared" si="49"/>
        <v>77890560.78990148</v>
      </c>
      <c r="P795" s="36">
        <f t="shared" si="51"/>
        <v>19472640.19747537</v>
      </c>
    </row>
    <row r="796" spans="1:16" ht="12.75" x14ac:dyDescent="0.2">
      <c r="A796" s="76" t="s">
        <v>1521</v>
      </c>
      <c r="B796" s="45" t="s">
        <v>1498</v>
      </c>
      <c r="C796" s="45" t="s">
        <v>1522</v>
      </c>
      <c r="D796" s="46" t="s">
        <v>2162</v>
      </c>
      <c r="E796" s="51">
        <v>12564</v>
      </c>
      <c r="F796" s="54">
        <v>489060.75789473683</v>
      </c>
      <c r="G796" s="24">
        <f t="shared" si="50"/>
        <v>6144559362.1894732</v>
      </c>
      <c r="H796" s="96">
        <v>199990183</v>
      </c>
      <c r="I796" s="100">
        <v>2365609495</v>
      </c>
      <c r="J796" s="92">
        <f>VLOOKUP(A796,'CCF-2013-ESTIMADO'!$A$6:$R$227,18,FALSE)</f>
        <v>44012033.345232017</v>
      </c>
      <c r="K796" s="42">
        <v>25972947.73368939</v>
      </c>
      <c r="L796" s="43">
        <v>131089930.19253784</v>
      </c>
      <c r="M796" s="44">
        <f t="shared" si="48"/>
        <v>3377884772.9200001</v>
      </c>
      <c r="N796" s="35">
        <v>535</v>
      </c>
      <c r="O796" s="33">
        <f t="shared" si="49"/>
        <v>261647505.47368419</v>
      </c>
      <c r="P796" s="36">
        <f t="shared" si="51"/>
        <v>65411876.368421048</v>
      </c>
    </row>
    <row r="797" spans="1:16" ht="12.75" x14ac:dyDescent="0.2">
      <c r="A797" s="76" t="s">
        <v>1523</v>
      </c>
      <c r="B797" s="45" t="s">
        <v>1498</v>
      </c>
      <c r="C797" s="45" t="s">
        <v>1524</v>
      </c>
      <c r="D797" s="46" t="s">
        <v>2162</v>
      </c>
      <c r="E797" s="51">
        <v>10119</v>
      </c>
      <c r="F797" s="54">
        <v>430323.21024018974</v>
      </c>
      <c r="G797" s="24">
        <f t="shared" si="50"/>
        <v>4354440564.4204798</v>
      </c>
      <c r="H797" s="96">
        <v>167555847</v>
      </c>
      <c r="I797" s="100">
        <v>2389049574</v>
      </c>
      <c r="J797" s="92"/>
      <c r="K797" s="42">
        <v>21546924.90986497</v>
      </c>
      <c r="L797" s="43">
        <v>184022753.21512148</v>
      </c>
      <c r="M797" s="44">
        <f t="shared" si="48"/>
        <v>1592265465.3</v>
      </c>
      <c r="N797" s="35">
        <v>1712</v>
      </c>
      <c r="O797" s="33">
        <f t="shared" si="49"/>
        <v>736713335.9312048</v>
      </c>
      <c r="P797" s="36">
        <f t="shared" si="51"/>
        <v>184178333.9828012</v>
      </c>
    </row>
    <row r="798" spans="1:16" ht="12.75" x14ac:dyDescent="0.2">
      <c r="A798" s="76" t="s">
        <v>1525</v>
      </c>
      <c r="B798" s="45" t="s">
        <v>1498</v>
      </c>
      <c r="C798" s="45" t="s">
        <v>1526</v>
      </c>
      <c r="D798" s="46" t="s">
        <v>2162</v>
      </c>
      <c r="E798" s="51">
        <v>16187</v>
      </c>
      <c r="F798" s="54">
        <v>483635.20736607141</v>
      </c>
      <c r="G798" s="24">
        <f t="shared" si="50"/>
        <v>7828603101.6345978</v>
      </c>
      <c r="H798" s="96">
        <v>245197763</v>
      </c>
      <c r="I798" s="100">
        <v>3202787987</v>
      </c>
      <c r="J798" s="92">
        <f>VLOOKUP(A798,'CCF-2013-ESTIMADO'!$A$6:$R$227,18,FALSE)</f>
        <v>163980365.28551981</v>
      </c>
      <c r="K798" s="42">
        <v>32021679.914401162</v>
      </c>
      <c r="L798" s="43">
        <v>417944260.43290269</v>
      </c>
      <c r="M798" s="44">
        <f t="shared" si="48"/>
        <v>3766671046</v>
      </c>
      <c r="N798" s="35">
        <v>1244</v>
      </c>
      <c r="O798" s="33">
        <f t="shared" si="49"/>
        <v>601642197.96339285</v>
      </c>
      <c r="P798" s="36">
        <f t="shared" si="51"/>
        <v>150410549.49084821</v>
      </c>
    </row>
    <row r="799" spans="1:16" ht="12.75" x14ac:dyDescent="0.2">
      <c r="A799" s="76" t="s">
        <v>1527</v>
      </c>
      <c r="B799" s="45" t="s">
        <v>1498</v>
      </c>
      <c r="C799" s="45" t="s">
        <v>1528</v>
      </c>
      <c r="D799" s="46" t="s">
        <v>2162</v>
      </c>
      <c r="E799" s="51">
        <v>4561</v>
      </c>
      <c r="F799" s="54">
        <v>533920.6781885802</v>
      </c>
      <c r="G799" s="24">
        <f t="shared" si="50"/>
        <v>2435212213.2181144</v>
      </c>
      <c r="H799" s="96">
        <v>76574784</v>
      </c>
      <c r="I799" s="100">
        <v>808452905</v>
      </c>
      <c r="J799" s="92"/>
      <c r="K799" s="42">
        <v>13404146</v>
      </c>
      <c r="L799" s="43">
        <v>163455426.15064505</v>
      </c>
      <c r="M799" s="44">
        <f t="shared" si="48"/>
        <v>1373324952.0699999</v>
      </c>
      <c r="N799" s="35">
        <v>261</v>
      </c>
      <c r="O799" s="33">
        <f t="shared" si="49"/>
        <v>139353297.00721943</v>
      </c>
      <c r="P799" s="36">
        <f t="shared" si="51"/>
        <v>34838324.251804858</v>
      </c>
    </row>
    <row r="800" spans="1:16" ht="12.75" x14ac:dyDescent="0.2">
      <c r="A800" s="76" t="s">
        <v>1529</v>
      </c>
      <c r="B800" s="45" t="s">
        <v>1498</v>
      </c>
      <c r="C800" s="45" t="s">
        <v>1530</v>
      </c>
      <c r="D800" s="46" t="s">
        <v>2162</v>
      </c>
      <c r="E800" s="51">
        <v>8922</v>
      </c>
      <c r="F800" s="54">
        <v>442445.2125704526</v>
      </c>
      <c r="G800" s="24">
        <f t="shared" si="50"/>
        <v>3947496186.5535779</v>
      </c>
      <c r="H800" s="96">
        <v>142348902</v>
      </c>
      <c r="I800" s="100">
        <v>1443862877</v>
      </c>
      <c r="J800" s="92">
        <f>VLOOKUP(A800,'CCF-2013-ESTIMADO'!$A$6:$R$227,18,FALSE)</f>
        <v>43345184.355152749</v>
      </c>
      <c r="K800" s="42">
        <v>18179395.301221795</v>
      </c>
      <c r="L800" s="43">
        <v>131671265.33887367</v>
      </c>
      <c r="M800" s="44">
        <f t="shared" si="48"/>
        <v>2168088562.5599999</v>
      </c>
      <c r="N800" s="35">
        <v>881</v>
      </c>
      <c r="O800" s="33">
        <f t="shared" si="49"/>
        <v>389794232.27456874</v>
      </c>
      <c r="P800" s="36">
        <f t="shared" si="51"/>
        <v>97448558.068642184</v>
      </c>
    </row>
    <row r="801" spans="1:16" ht="12.75" x14ac:dyDescent="0.2">
      <c r="A801" s="76" t="s">
        <v>1531</v>
      </c>
      <c r="B801" s="45" t="s">
        <v>1498</v>
      </c>
      <c r="C801" s="45" t="s">
        <v>1532</v>
      </c>
      <c r="D801" s="46" t="s">
        <v>2162</v>
      </c>
      <c r="E801" s="51">
        <v>2949</v>
      </c>
      <c r="F801" s="54">
        <v>594701.02396736352</v>
      </c>
      <c r="G801" s="24">
        <f t="shared" si="50"/>
        <v>1753773319.679755</v>
      </c>
      <c r="H801" s="96">
        <v>49120396</v>
      </c>
      <c r="I801" s="100">
        <v>445361492</v>
      </c>
      <c r="J801" s="92"/>
      <c r="K801" s="42">
        <v>6251294.4645620724</v>
      </c>
      <c r="L801" s="43">
        <v>47463134.062095895</v>
      </c>
      <c r="M801" s="44">
        <f t="shared" si="48"/>
        <v>1205577003.1500001</v>
      </c>
      <c r="N801" s="35">
        <v>188</v>
      </c>
      <c r="O801" s="33">
        <f t="shared" si="49"/>
        <v>111803792.50586434</v>
      </c>
      <c r="P801" s="36">
        <f t="shared" si="51"/>
        <v>27950948.126466084</v>
      </c>
    </row>
    <row r="802" spans="1:16" ht="12.75" x14ac:dyDescent="0.2">
      <c r="A802" s="76" t="s">
        <v>1533</v>
      </c>
      <c r="B802" s="45" t="s">
        <v>1498</v>
      </c>
      <c r="C802" s="45" t="s">
        <v>1534</v>
      </c>
      <c r="D802" s="46" t="s">
        <v>2162</v>
      </c>
      <c r="E802" s="51">
        <v>4549</v>
      </c>
      <c r="F802" s="54">
        <v>553041.36651943461</v>
      </c>
      <c r="G802" s="24">
        <f t="shared" si="50"/>
        <v>2515785176.2969079</v>
      </c>
      <c r="H802" s="96">
        <v>77043676</v>
      </c>
      <c r="I802" s="100">
        <v>993675486</v>
      </c>
      <c r="J802" s="92">
        <f>VLOOKUP(A802,'CCF-2013-ESTIMADO'!$A$6:$R$227,18,FALSE)</f>
        <v>83356123.759909123</v>
      </c>
      <c r="K802" s="42">
        <v>9742492.6051711272</v>
      </c>
      <c r="L802" s="43">
        <v>83468260.155080065</v>
      </c>
      <c r="M802" s="44">
        <f t="shared" si="48"/>
        <v>1268499137.78</v>
      </c>
      <c r="N802" s="35">
        <v>193</v>
      </c>
      <c r="O802" s="33">
        <f t="shared" si="49"/>
        <v>106736983.73825088</v>
      </c>
      <c r="P802" s="36">
        <f t="shared" si="51"/>
        <v>26684245.93456272</v>
      </c>
    </row>
    <row r="803" spans="1:16" ht="12.75" x14ac:dyDescent="0.2">
      <c r="A803" s="76" t="s">
        <v>1535</v>
      </c>
      <c r="B803" s="45" t="s">
        <v>1498</v>
      </c>
      <c r="C803" s="45" t="s">
        <v>1536</v>
      </c>
      <c r="D803" s="46" t="s">
        <v>2162</v>
      </c>
      <c r="E803" s="51">
        <v>7789</v>
      </c>
      <c r="F803" s="54">
        <v>452551.54453367868</v>
      </c>
      <c r="G803" s="24">
        <f t="shared" si="50"/>
        <v>3524923980.3728232</v>
      </c>
      <c r="H803" s="96">
        <v>128557033</v>
      </c>
      <c r="I803" s="100">
        <v>1535325145</v>
      </c>
      <c r="J803" s="92"/>
      <c r="K803" s="42">
        <v>16598232.797812438</v>
      </c>
      <c r="L803" s="43">
        <v>190615975.07853842</v>
      </c>
      <c r="M803" s="44">
        <f t="shared" si="48"/>
        <v>1653827594.5</v>
      </c>
      <c r="N803" s="35">
        <v>534</v>
      </c>
      <c r="O803" s="33">
        <f t="shared" si="49"/>
        <v>241662524.7809844</v>
      </c>
      <c r="P803" s="36">
        <f t="shared" si="51"/>
        <v>60415631.1952461</v>
      </c>
    </row>
    <row r="804" spans="1:16" ht="12.75" x14ac:dyDescent="0.2">
      <c r="A804" s="77" t="s">
        <v>1537</v>
      </c>
      <c r="B804" s="47" t="s">
        <v>1498</v>
      </c>
      <c r="C804" s="47" t="s">
        <v>1538</v>
      </c>
      <c r="D804" s="46" t="s">
        <v>2162</v>
      </c>
      <c r="E804" s="51">
        <v>7127</v>
      </c>
      <c r="F804" s="54">
        <v>492595.23047404061</v>
      </c>
      <c r="G804" s="24">
        <f t="shared" si="50"/>
        <v>3510726207.5884876</v>
      </c>
      <c r="H804" s="96">
        <v>114587309</v>
      </c>
      <c r="I804" s="100">
        <v>1425248697</v>
      </c>
      <c r="J804" s="92">
        <f>VLOOKUP(A804,'CCF-2013-ESTIMADO'!$A$6:$R$227,18,FALSE)</f>
        <v>21669011.322099999</v>
      </c>
      <c r="K804" s="42">
        <v>15165787.453613024</v>
      </c>
      <c r="L804" s="43">
        <v>296144288.55691975</v>
      </c>
      <c r="M804" s="44">
        <f t="shared" si="48"/>
        <v>1637911114.26</v>
      </c>
      <c r="N804" s="35">
        <v>304</v>
      </c>
      <c r="O804" s="33">
        <f t="shared" si="49"/>
        <v>149748950.06410834</v>
      </c>
      <c r="P804" s="36">
        <f t="shared" si="51"/>
        <v>37437237.516027085</v>
      </c>
    </row>
    <row r="805" spans="1:16" ht="12.75" x14ac:dyDescent="0.2">
      <c r="A805" s="76" t="s">
        <v>1539</v>
      </c>
      <c r="B805" s="45" t="s">
        <v>1498</v>
      </c>
      <c r="C805" s="45" t="s">
        <v>1540</v>
      </c>
      <c r="D805" s="46" t="s">
        <v>2162</v>
      </c>
      <c r="E805" s="51">
        <v>29526</v>
      </c>
      <c r="F805" s="54">
        <v>510487.98851880268</v>
      </c>
      <c r="G805" s="24">
        <f t="shared" si="50"/>
        <v>15072668349.006168</v>
      </c>
      <c r="H805" s="96">
        <v>522991548</v>
      </c>
      <c r="I805" s="100">
        <v>5310326813</v>
      </c>
      <c r="J805" s="92"/>
      <c r="K805" s="42">
        <v>86104119.424559653</v>
      </c>
      <c r="L805" s="43">
        <v>2570594800.0437646</v>
      </c>
      <c r="M805" s="44">
        <f t="shared" si="48"/>
        <v>6582651068.54</v>
      </c>
      <c r="N805" s="35">
        <v>2533</v>
      </c>
      <c r="O805" s="33">
        <f t="shared" si="49"/>
        <v>1293066074.9181273</v>
      </c>
      <c r="P805" s="36">
        <f t="shared" si="51"/>
        <v>323266518.72953182</v>
      </c>
    </row>
    <row r="806" spans="1:16" ht="12.75" x14ac:dyDescent="0.2">
      <c r="A806" s="76" t="s">
        <v>1541</v>
      </c>
      <c r="B806" s="45" t="s">
        <v>1498</v>
      </c>
      <c r="C806" s="45" t="s">
        <v>1542</v>
      </c>
      <c r="D806" s="46" t="s">
        <v>2162</v>
      </c>
      <c r="E806" s="51">
        <v>3099</v>
      </c>
      <c r="F806" s="54">
        <v>476365.25200517464</v>
      </c>
      <c r="G806" s="24">
        <f t="shared" si="50"/>
        <v>1476255915.9640362</v>
      </c>
      <c r="H806" s="96">
        <v>50510901</v>
      </c>
      <c r="I806" s="100">
        <v>672868137</v>
      </c>
      <c r="J806" s="92"/>
      <c r="K806" s="42">
        <v>35616899</v>
      </c>
      <c r="L806" s="43">
        <v>137076168.86633787</v>
      </c>
      <c r="M806" s="44">
        <f t="shared" si="48"/>
        <v>580183810.10000002</v>
      </c>
      <c r="N806" s="35">
        <v>84</v>
      </c>
      <c r="O806" s="33">
        <f t="shared" si="49"/>
        <v>40014681.168434672</v>
      </c>
      <c r="P806" s="36">
        <f t="shared" si="51"/>
        <v>10003670.292108668</v>
      </c>
    </row>
    <row r="807" spans="1:16" ht="12.75" x14ac:dyDescent="0.2">
      <c r="A807" s="76" t="s">
        <v>1543</v>
      </c>
      <c r="B807" s="45" t="s">
        <v>1498</v>
      </c>
      <c r="C807" s="45" t="s">
        <v>1544</v>
      </c>
      <c r="D807" s="46" t="s">
        <v>2162</v>
      </c>
      <c r="E807" s="51">
        <v>3077</v>
      </c>
      <c r="F807" s="54">
        <v>525778.77771569428</v>
      </c>
      <c r="G807" s="24">
        <f t="shared" si="50"/>
        <v>1617821299.0311913</v>
      </c>
      <c r="H807" s="96">
        <v>48489818</v>
      </c>
      <c r="I807" s="100">
        <v>633801339</v>
      </c>
      <c r="J807" s="92">
        <f>VLOOKUP(A807,'CCF-2013-ESTIMADO'!$A$6:$R$227,18,FALSE)</f>
        <v>28420468.862902347</v>
      </c>
      <c r="K807" s="42">
        <v>6040569.5232378319</v>
      </c>
      <c r="L807" s="43">
        <v>114260608.24912831</v>
      </c>
      <c r="M807" s="44">
        <f t="shared" si="48"/>
        <v>786808495.39999998</v>
      </c>
      <c r="N807" s="35">
        <v>72</v>
      </c>
      <c r="O807" s="33">
        <f t="shared" si="49"/>
        <v>37856071.995529987</v>
      </c>
      <c r="P807" s="36">
        <f t="shared" si="51"/>
        <v>9464017.9988824967</v>
      </c>
    </row>
    <row r="808" spans="1:16" ht="12.75" x14ac:dyDescent="0.2">
      <c r="A808" s="76" t="s">
        <v>1545</v>
      </c>
      <c r="B808" s="45" t="s">
        <v>1498</v>
      </c>
      <c r="C808" s="45" t="s">
        <v>1546</v>
      </c>
      <c r="D808" s="46" t="s">
        <v>2162</v>
      </c>
      <c r="E808" s="51">
        <v>61035</v>
      </c>
      <c r="F808" s="54">
        <v>493641.76800279075</v>
      </c>
      <c r="G808" s="24">
        <f t="shared" si="50"/>
        <v>30129425310.050335</v>
      </c>
      <c r="H808" s="96">
        <v>978090884</v>
      </c>
      <c r="I808" s="100">
        <v>11912385798</v>
      </c>
      <c r="J808" s="92">
        <f>VLOOKUP(A808,'CCF-2013-ESTIMADO'!$A$6:$R$227,18,FALSE)</f>
        <v>176992287.65345779</v>
      </c>
      <c r="K808" s="42">
        <v>279206815.72491264</v>
      </c>
      <c r="L808" s="43">
        <v>795642360.86809278</v>
      </c>
      <c r="M808" s="44">
        <f t="shared" si="48"/>
        <v>15987107163.799999</v>
      </c>
      <c r="N808" s="35">
        <v>4388</v>
      </c>
      <c r="O808" s="33">
        <f t="shared" si="49"/>
        <v>2166100077.9962459</v>
      </c>
      <c r="P808" s="36">
        <f t="shared" si="51"/>
        <v>541525019.49906147</v>
      </c>
    </row>
    <row r="809" spans="1:16" ht="12.75" x14ac:dyDescent="0.2">
      <c r="A809" s="76" t="s">
        <v>1547</v>
      </c>
      <c r="B809" s="45" t="s">
        <v>1498</v>
      </c>
      <c r="C809" s="45" t="s">
        <v>1548</v>
      </c>
      <c r="D809" s="46" t="s">
        <v>2162</v>
      </c>
      <c r="E809" s="51">
        <v>21575</v>
      </c>
      <c r="F809" s="54">
        <v>516544.38641294179</v>
      </c>
      <c r="G809" s="24">
        <f t="shared" si="50"/>
        <v>11144445136.859219</v>
      </c>
      <c r="H809" s="96">
        <v>370876774</v>
      </c>
      <c r="I809" s="100">
        <v>4315042694</v>
      </c>
      <c r="J809" s="92"/>
      <c r="K809" s="42">
        <v>374857142</v>
      </c>
      <c r="L809" s="43">
        <v>931093060.99242413</v>
      </c>
      <c r="M809" s="44">
        <f t="shared" si="48"/>
        <v>5152575465.8699999</v>
      </c>
      <c r="N809" s="35">
        <v>1063</v>
      </c>
      <c r="O809" s="33">
        <f t="shared" si="49"/>
        <v>549086682.75695717</v>
      </c>
      <c r="P809" s="36">
        <f t="shared" si="51"/>
        <v>137271670.68923929</v>
      </c>
    </row>
    <row r="810" spans="1:16" ht="12.75" x14ac:dyDescent="0.2">
      <c r="A810" s="76" t="s">
        <v>1549</v>
      </c>
      <c r="B810" s="45" t="s">
        <v>1498</v>
      </c>
      <c r="C810" s="45" t="s">
        <v>1550</v>
      </c>
      <c r="D810" s="46" t="s">
        <v>2162</v>
      </c>
      <c r="E810" s="51">
        <v>3874</v>
      </c>
      <c r="F810" s="54">
        <v>540655.00430672267</v>
      </c>
      <c r="G810" s="24">
        <f t="shared" si="50"/>
        <v>2094497486.6842437</v>
      </c>
      <c r="H810" s="96">
        <v>65305227</v>
      </c>
      <c r="I810" s="100">
        <v>766628451</v>
      </c>
      <c r="J810" s="92">
        <f>VLOOKUP(A810,'CCF-2013-ESTIMADO'!$A$6:$R$227,18,FALSE)</f>
        <v>27340808.593250196</v>
      </c>
      <c r="K810" s="42">
        <v>8138959.0353980009</v>
      </c>
      <c r="L810" s="43">
        <v>182925549.05632076</v>
      </c>
      <c r="M810" s="44">
        <f t="shared" si="48"/>
        <v>1044158492</v>
      </c>
      <c r="N810" s="35">
        <v>127</v>
      </c>
      <c r="O810" s="33">
        <f t="shared" si="49"/>
        <v>68663185.546953782</v>
      </c>
      <c r="P810" s="36">
        <f t="shared" si="51"/>
        <v>17165796.386738446</v>
      </c>
    </row>
    <row r="811" spans="1:16" ht="12.75" x14ac:dyDescent="0.2">
      <c r="A811" s="76" t="s">
        <v>1551</v>
      </c>
      <c r="B811" s="45" t="s">
        <v>1498</v>
      </c>
      <c r="C811" s="45" t="s">
        <v>1552</v>
      </c>
      <c r="D811" s="46" t="s">
        <v>2162</v>
      </c>
      <c r="E811" s="51">
        <v>9150</v>
      </c>
      <c r="F811" s="54">
        <v>501320.40696979745</v>
      </c>
      <c r="G811" s="24">
        <f t="shared" si="50"/>
        <v>4587081723.7736464</v>
      </c>
      <c r="H811" s="96">
        <v>151176991</v>
      </c>
      <c r="I811" s="100">
        <v>1676884835</v>
      </c>
      <c r="J811" s="92"/>
      <c r="K811" s="42">
        <v>36447702.006750494</v>
      </c>
      <c r="L811" s="43">
        <v>217705785.14218807</v>
      </c>
      <c r="M811" s="44">
        <f t="shared" si="48"/>
        <v>2504866410.6199999</v>
      </c>
      <c r="N811" s="35">
        <v>738</v>
      </c>
      <c r="O811" s="33">
        <f t="shared" si="49"/>
        <v>369974460.34371054</v>
      </c>
      <c r="P811" s="36">
        <f t="shared" si="51"/>
        <v>92493615.085927635</v>
      </c>
    </row>
    <row r="812" spans="1:16" ht="12.75" x14ac:dyDescent="0.2">
      <c r="A812" s="76" t="s">
        <v>1553</v>
      </c>
      <c r="B812" s="45" t="s">
        <v>1498</v>
      </c>
      <c r="C812" s="45" t="s">
        <v>1554</v>
      </c>
      <c r="D812" s="46" t="s">
        <v>2162</v>
      </c>
      <c r="E812" s="51">
        <v>4638</v>
      </c>
      <c r="F812" s="54">
        <v>579569.74382022466</v>
      </c>
      <c r="G812" s="24">
        <f t="shared" si="50"/>
        <v>2688044471.838202</v>
      </c>
      <c r="H812" s="96">
        <v>76219073</v>
      </c>
      <c r="I812" s="100">
        <v>844302437</v>
      </c>
      <c r="J812" s="92"/>
      <c r="K812" s="42">
        <v>20392882</v>
      </c>
      <c r="L812" s="43">
        <v>147856041.70671588</v>
      </c>
      <c r="M812" s="44">
        <f t="shared" si="48"/>
        <v>1599274038.1300001</v>
      </c>
      <c r="N812" s="35">
        <v>321</v>
      </c>
      <c r="O812" s="33">
        <f t="shared" si="49"/>
        <v>186041887.76629212</v>
      </c>
      <c r="P812" s="36">
        <f t="shared" si="51"/>
        <v>46510471.941573031</v>
      </c>
    </row>
    <row r="813" spans="1:16" ht="12.75" x14ac:dyDescent="0.2">
      <c r="A813" s="76" t="s">
        <v>1555</v>
      </c>
      <c r="B813" s="45" t="s">
        <v>1498</v>
      </c>
      <c r="C813" s="45" t="s">
        <v>1556</v>
      </c>
      <c r="D813" s="46" t="s">
        <v>2162</v>
      </c>
      <c r="E813" s="51">
        <v>7827</v>
      </c>
      <c r="F813" s="54">
        <v>522669.33858776407</v>
      </c>
      <c r="G813" s="24">
        <f t="shared" si="50"/>
        <v>4090932913.1264296</v>
      </c>
      <c r="H813" s="96">
        <v>125161614</v>
      </c>
      <c r="I813" s="100">
        <v>1357915923</v>
      </c>
      <c r="J813" s="92">
        <f>VLOOKUP(A813,'CCF-2013-ESTIMADO'!$A$6:$R$227,18,FALSE)</f>
        <v>59032012.978922307</v>
      </c>
      <c r="K813" s="42">
        <v>35559537</v>
      </c>
      <c r="L813" s="43">
        <v>532036833.64685965</v>
      </c>
      <c r="M813" s="44">
        <f t="shared" si="48"/>
        <v>1981226992.5</v>
      </c>
      <c r="N813" s="35">
        <v>401</v>
      </c>
      <c r="O813" s="33">
        <f t="shared" si="49"/>
        <v>209590404.77369338</v>
      </c>
      <c r="P813" s="36">
        <f t="shared" si="51"/>
        <v>52397601.193423346</v>
      </c>
    </row>
    <row r="814" spans="1:16" ht="12.75" x14ac:dyDescent="0.2">
      <c r="A814" s="76" t="s">
        <v>1557</v>
      </c>
      <c r="B814" s="45" t="s">
        <v>1498</v>
      </c>
      <c r="C814" s="45" t="s">
        <v>1558</v>
      </c>
      <c r="D814" s="46" t="s">
        <v>2162</v>
      </c>
      <c r="E814" s="51">
        <v>9032</v>
      </c>
      <c r="F814" s="54">
        <v>469518.86130225263</v>
      </c>
      <c r="G814" s="24">
        <f t="shared" si="50"/>
        <v>4240694355.2819457</v>
      </c>
      <c r="H814" s="96">
        <v>139713410</v>
      </c>
      <c r="I814" s="100">
        <v>1588410028</v>
      </c>
      <c r="J814" s="92"/>
      <c r="K814" s="42">
        <v>26593188</v>
      </c>
      <c r="L814" s="43">
        <v>226276981.5435411</v>
      </c>
      <c r="M814" s="44">
        <f t="shared" si="48"/>
        <v>2259700747.7399998</v>
      </c>
      <c r="N814" s="35">
        <v>1250</v>
      </c>
      <c r="O814" s="33">
        <f t="shared" si="49"/>
        <v>586898576.62781572</v>
      </c>
      <c r="P814" s="36">
        <f t="shared" si="51"/>
        <v>146724644.15695393</v>
      </c>
    </row>
    <row r="815" spans="1:16" ht="12.75" x14ac:dyDescent="0.2">
      <c r="A815" s="76" t="s">
        <v>1559</v>
      </c>
      <c r="B815" s="45" t="s">
        <v>1498</v>
      </c>
      <c r="C815" s="45" t="s">
        <v>1039</v>
      </c>
      <c r="D815" s="46" t="s">
        <v>2162</v>
      </c>
      <c r="E815" s="51">
        <v>2855</v>
      </c>
      <c r="F815" s="54">
        <v>534757.82241195301</v>
      </c>
      <c r="G815" s="24">
        <f t="shared" si="50"/>
        <v>1526733582.9861259</v>
      </c>
      <c r="H815" s="96">
        <v>46258542</v>
      </c>
      <c r="I815" s="100">
        <v>557506182</v>
      </c>
      <c r="J815" s="92">
        <f>VLOOKUP(A815,'CCF-2013-ESTIMADO'!$A$6:$R$227,18,FALSE)</f>
        <v>22101280.814055905</v>
      </c>
      <c r="K815" s="42">
        <v>5995999.184465725</v>
      </c>
      <c r="L815" s="43">
        <v>62792778.120445058</v>
      </c>
      <c r="M815" s="44">
        <f t="shared" si="48"/>
        <v>832078800.87</v>
      </c>
      <c r="N815" s="35">
        <v>239</v>
      </c>
      <c r="O815" s="33">
        <f t="shared" si="49"/>
        <v>127807119.55645677</v>
      </c>
      <c r="P815" s="36">
        <f t="shared" si="51"/>
        <v>31951779.889114194</v>
      </c>
    </row>
    <row r="816" spans="1:16" ht="12.75" x14ac:dyDescent="0.2">
      <c r="A816" s="76" t="s">
        <v>1560</v>
      </c>
      <c r="B816" s="45" t="s">
        <v>1498</v>
      </c>
      <c r="C816" s="45" t="s">
        <v>1561</v>
      </c>
      <c r="D816" s="46" t="s">
        <v>2162</v>
      </c>
      <c r="E816" s="51">
        <v>2266</v>
      </c>
      <c r="F816" s="54">
        <v>504596.09826280631</v>
      </c>
      <c r="G816" s="24">
        <f t="shared" si="50"/>
        <v>1143414758.6635191</v>
      </c>
      <c r="H816" s="96">
        <v>38206549</v>
      </c>
      <c r="I816" s="100">
        <v>458000750</v>
      </c>
      <c r="J816" s="92">
        <f>VLOOKUP(A816,'CCF-2013-ESTIMADO'!$A$6:$R$227,18,FALSE)</f>
        <v>26038865.326904949</v>
      </c>
      <c r="K816" s="42">
        <v>4876248.1325254068</v>
      </c>
      <c r="L816" s="43">
        <v>32289493.505992919</v>
      </c>
      <c r="M816" s="44">
        <f t="shared" si="48"/>
        <v>584002852.70000005</v>
      </c>
      <c r="N816" s="35">
        <v>142</v>
      </c>
      <c r="O816" s="33">
        <f t="shared" si="49"/>
        <v>71652645.953318492</v>
      </c>
      <c r="P816" s="36">
        <f t="shared" si="51"/>
        <v>17913161.488329623</v>
      </c>
    </row>
    <row r="817" spans="1:16" ht="12.75" x14ac:dyDescent="0.2">
      <c r="A817" s="76" t="s">
        <v>1562</v>
      </c>
      <c r="B817" s="45" t="s">
        <v>1498</v>
      </c>
      <c r="C817" s="45" t="s">
        <v>1563</v>
      </c>
      <c r="D817" s="46" t="s">
        <v>2162</v>
      </c>
      <c r="E817" s="51">
        <v>17462</v>
      </c>
      <c r="F817" s="54">
        <v>475143.33135825227</v>
      </c>
      <c r="G817" s="24">
        <f t="shared" si="50"/>
        <v>8296952852.1778011</v>
      </c>
      <c r="H817" s="96">
        <v>285037346</v>
      </c>
      <c r="I817" s="100">
        <v>3411910256</v>
      </c>
      <c r="J817" s="92"/>
      <c r="K817" s="42">
        <v>36409858.972870454</v>
      </c>
      <c r="L817" s="43">
        <v>403882181.08863646</v>
      </c>
      <c r="M817" s="44">
        <f t="shared" si="48"/>
        <v>4159713210.1199999</v>
      </c>
      <c r="N817" s="35">
        <v>1397</v>
      </c>
      <c r="O817" s="33">
        <f t="shared" si="49"/>
        <v>663775233.90747845</v>
      </c>
      <c r="P817" s="36">
        <f t="shared" si="51"/>
        <v>165943808.47686961</v>
      </c>
    </row>
    <row r="818" spans="1:16" ht="12.75" x14ac:dyDescent="0.2">
      <c r="A818" s="76" t="s">
        <v>1564</v>
      </c>
      <c r="B818" s="45" t="s">
        <v>1498</v>
      </c>
      <c r="C818" s="45" t="s">
        <v>1565</v>
      </c>
      <c r="D818" s="46" t="s">
        <v>2162</v>
      </c>
      <c r="E818" s="51">
        <v>4333</v>
      </c>
      <c r="F818" s="54">
        <v>518426.3784322819</v>
      </c>
      <c r="G818" s="24">
        <f t="shared" si="50"/>
        <v>2246341497.7470775</v>
      </c>
      <c r="H818" s="96">
        <v>71045101</v>
      </c>
      <c r="I818" s="100">
        <v>848209117</v>
      </c>
      <c r="J818" s="92">
        <f>VLOOKUP(A818,'CCF-2013-ESTIMADO'!$A$6:$R$227,18,FALSE)</f>
        <v>21212148.827283543</v>
      </c>
      <c r="K818" s="42">
        <v>35307860</v>
      </c>
      <c r="L818" s="43">
        <v>154005007.77757862</v>
      </c>
      <c r="M818" s="44">
        <f t="shared" si="48"/>
        <v>1116562263.1400001</v>
      </c>
      <c r="N818" s="35">
        <v>207</v>
      </c>
      <c r="O818" s="33">
        <f t="shared" si="49"/>
        <v>107314260.33548236</v>
      </c>
      <c r="P818" s="36">
        <f t="shared" si="51"/>
        <v>26828565.08387059</v>
      </c>
    </row>
    <row r="819" spans="1:16" ht="12.75" x14ac:dyDescent="0.2">
      <c r="A819" s="76" t="s">
        <v>1566</v>
      </c>
      <c r="B819" s="45" t="s">
        <v>1498</v>
      </c>
      <c r="C819" s="45" t="s">
        <v>1567</v>
      </c>
      <c r="D819" s="46" t="s">
        <v>2162</v>
      </c>
      <c r="E819" s="51">
        <v>12824</v>
      </c>
      <c r="F819" s="54">
        <v>456268.32993375917</v>
      </c>
      <c r="G819" s="24">
        <f t="shared" si="50"/>
        <v>5851185063.070528</v>
      </c>
      <c r="H819" s="96">
        <v>205503697</v>
      </c>
      <c r="I819" s="100">
        <v>2448798794</v>
      </c>
      <c r="J819" s="92"/>
      <c r="K819" s="42">
        <v>132583949</v>
      </c>
      <c r="L819" s="43">
        <v>379240359.93992132</v>
      </c>
      <c r="M819" s="44">
        <f t="shared" si="48"/>
        <v>2685058263.1300001</v>
      </c>
      <c r="N819" s="35">
        <v>835</v>
      </c>
      <c r="O819" s="33">
        <f t="shared" si="49"/>
        <v>380984055.49468893</v>
      </c>
      <c r="P819" s="36">
        <f t="shared" si="51"/>
        <v>95246013.873672232</v>
      </c>
    </row>
    <row r="820" spans="1:16" ht="12.75" x14ac:dyDescent="0.2">
      <c r="A820" s="76" t="s">
        <v>1568</v>
      </c>
      <c r="B820" s="45" t="s">
        <v>1498</v>
      </c>
      <c r="C820" s="45" t="s">
        <v>1569</v>
      </c>
      <c r="D820" s="46" t="s">
        <v>2162</v>
      </c>
      <c r="E820" s="51">
        <v>26420</v>
      </c>
      <c r="F820" s="54">
        <v>468186.77785461862</v>
      </c>
      <c r="G820" s="24">
        <f t="shared" si="50"/>
        <v>12369494670.919024</v>
      </c>
      <c r="H820" s="96">
        <v>424993287</v>
      </c>
      <c r="I820" s="100">
        <v>5012499933</v>
      </c>
      <c r="J820" s="92"/>
      <c r="K820" s="42">
        <v>71044452.692347348</v>
      </c>
      <c r="L820" s="43">
        <v>568112101.01689672</v>
      </c>
      <c r="M820" s="44">
        <f t="shared" si="48"/>
        <v>6292844897.21</v>
      </c>
      <c r="N820" s="35">
        <v>2834</v>
      </c>
      <c r="O820" s="33">
        <f t="shared" si="49"/>
        <v>1326841328.4399891</v>
      </c>
      <c r="P820" s="36">
        <f t="shared" si="51"/>
        <v>331710332.10999727</v>
      </c>
    </row>
    <row r="821" spans="1:16" ht="12.75" x14ac:dyDescent="0.2">
      <c r="A821" s="76" t="s">
        <v>1570</v>
      </c>
      <c r="B821" s="45" t="s">
        <v>1498</v>
      </c>
      <c r="C821" s="45" t="s">
        <v>210</v>
      </c>
      <c r="D821" s="46" t="s">
        <v>2162</v>
      </c>
      <c r="E821" s="51">
        <v>11934</v>
      </c>
      <c r="F821" s="54">
        <v>527439.10182767618</v>
      </c>
      <c r="G821" s="24">
        <f t="shared" si="50"/>
        <v>6294458241.2114878</v>
      </c>
      <c r="H821" s="96">
        <v>197613390</v>
      </c>
      <c r="I821" s="100">
        <v>2277364494</v>
      </c>
      <c r="J821" s="92"/>
      <c r="K821" s="42">
        <v>139646117</v>
      </c>
      <c r="L821" s="43">
        <v>190936424.76826522</v>
      </c>
      <c r="M821" s="44">
        <f t="shared" si="48"/>
        <v>3488897815.4400001</v>
      </c>
      <c r="N821" s="35">
        <v>447</v>
      </c>
      <c r="O821" s="33">
        <f t="shared" si="49"/>
        <v>235765278.51697126</v>
      </c>
      <c r="P821" s="36">
        <f t="shared" si="51"/>
        <v>58941319.629242815</v>
      </c>
    </row>
    <row r="822" spans="1:16" ht="12.75" x14ac:dyDescent="0.2">
      <c r="A822" s="76" t="s">
        <v>1571</v>
      </c>
      <c r="B822" s="45" t="s">
        <v>1498</v>
      </c>
      <c r="C822" s="45" t="s">
        <v>1572</v>
      </c>
      <c r="D822" s="46" t="s">
        <v>2162</v>
      </c>
      <c r="E822" s="51">
        <v>4174</v>
      </c>
      <c r="F822" s="54">
        <v>492638.41337808687</v>
      </c>
      <c r="G822" s="24">
        <f t="shared" si="50"/>
        <v>2056272737.4401345</v>
      </c>
      <c r="H822" s="96">
        <v>50527070</v>
      </c>
      <c r="I822" s="100">
        <v>780186928</v>
      </c>
      <c r="J822" s="92">
        <f>VLOOKUP(A822,'CCF-2013-ESTIMADO'!$A$6:$R$227,18,FALSE)</f>
        <v>108953739.80215</v>
      </c>
      <c r="K822" s="42">
        <v>22771636.077509172</v>
      </c>
      <c r="L822" s="43">
        <v>204154395.16730934</v>
      </c>
      <c r="M822" s="44">
        <f t="shared" si="48"/>
        <v>889678968.38999999</v>
      </c>
      <c r="N822" s="35">
        <v>177</v>
      </c>
      <c r="O822" s="33">
        <f t="shared" si="49"/>
        <v>87196999.167921379</v>
      </c>
      <c r="P822" s="36">
        <f t="shared" si="51"/>
        <v>21799249.791980345</v>
      </c>
    </row>
    <row r="823" spans="1:16" ht="12.75" x14ac:dyDescent="0.2">
      <c r="A823" s="76" t="s">
        <v>1573</v>
      </c>
      <c r="B823" s="45" t="s">
        <v>1498</v>
      </c>
      <c r="C823" s="45" t="s">
        <v>1574</v>
      </c>
      <c r="D823" s="46" t="s">
        <v>2162</v>
      </c>
      <c r="E823" s="51">
        <v>59486</v>
      </c>
      <c r="F823" s="54">
        <v>514837.76413525781</v>
      </c>
      <c r="G823" s="24">
        <f t="shared" si="50"/>
        <v>30625639237.349945</v>
      </c>
      <c r="H823" s="96">
        <v>956441045</v>
      </c>
      <c r="I823" s="100">
        <v>10894580819</v>
      </c>
      <c r="J823" s="92"/>
      <c r="K823" s="42">
        <v>334779963</v>
      </c>
      <c r="L823" s="43">
        <v>1166496884.4835446</v>
      </c>
      <c r="M823" s="44">
        <f t="shared" si="48"/>
        <v>17273340525.869999</v>
      </c>
      <c r="N823" s="35">
        <v>6546</v>
      </c>
      <c r="O823" s="33">
        <f t="shared" si="49"/>
        <v>3370128004.0293975</v>
      </c>
      <c r="P823" s="36">
        <f t="shared" si="51"/>
        <v>842532001.00734937</v>
      </c>
    </row>
    <row r="824" spans="1:16" ht="12.75" x14ac:dyDescent="0.2">
      <c r="A824" s="76" t="s">
        <v>1575</v>
      </c>
      <c r="B824" s="45" t="s">
        <v>1576</v>
      </c>
      <c r="C824" s="45" t="s">
        <v>25</v>
      </c>
      <c r="D824" s="46" t="s">
        <v>2163</v>
      </c>
      <c r="E824" s="51">
        <v>96243</v>
      </c>
      <c r="F824" s="54">
        <v>649432.44122438109</v>
      </c>
      <c r="G824" s="24">
        <f t="shared" si="50"/>
        <v>62503326440.75811</v>
      </c>
      <c r="H824" s="96">
        <v>1577042807</v>
      </c>
      <c r="I824" s="100">
        <v>14246282246</v>
      </c>
      <c r="J824" s="92"/>
      <c r="K824" s="42">
        <v>1164247810.3474038</v>
      </c>
      <c r="L824" s="43">
        <v>4490545246.0218582</v>
      </c>
      <c r="M824" s="44">
        <f t="shared" si="48"/>
        <v>41025208331.389999</v>
      </c>
      <c r="N824" s="35">
        <v>3523</v>
      </c>
      <c r="O824" s="33">
        <f t="shared" si="49"/>
        <v>2287950490.4334946</v>
      </c>
      <c r="P824" s="36">
        <f t="shared" si="51"/>
        <v>571987622.60837364</v>
      </c>
    </row>
    <row r="825" spans="1:16" ht="12.75" x14ac:dyDescent="0.2">
      <c r="A825" s="76" t="s">
        <v>1577</v>
      </c>
      <c r="B825" s="45" t="s">
        <v>1576</v>
      </c>
      <c r="C825" s="45" t="s">
        <v>396</v>
      </c>
      <c r="D825" s="46" t="s">
        <v>2162</v>
      </c>
      <c r="E825" s="51">
        <v>1956</v>
      </c>
      <c r="F825" s="54">
        <v>549451.32136575261</v>
      </c>
      <c r="G825" s="24">
        <f t="shared" si="50"/>
        <v>1074726784.5914121</v>
      </c>
      <c r="H825" s="96">
        <v>34762624</v>
      </c>
      <c r="I825" s="100">
        <v>269101294</v>
      </c>
      <c r="J825" s="92"/>
      <c r="K825" s="42">
        <v>8972157</v>
      </c>
      <c r="L825" s="43">
        <v>137035445.62453672</v>
      </c>
      <c r="M825" s="44">
        <f t="shared" si="48"/>
        <v>624855263.97000003</v>
      </c>
      <c r="N825" s="35">
        <v>58</v>
      </c>
      <c r="O825" s="33">
        <f t="shared" si="49"/>
        <v>31868176.639213651</v>
      </c>
      <c r="P825" s="36">
        <f t="shared" si="51"/>
        <v>7967044.1598034129</v>
      </c>
    </row>
    <row r="826" spans="1:16" ht="12.75" x14ac:dyDescent="0.2">
      <c r="A826" s="76" t="s">
        <v>1578</v>
      </c>
      <c r="B826" s="45" t="s">
        <v>1576</v>
      </c>
      <c r="C826" s="45" t="s">
        <v>1579</v>
      </c>
      <c r="D826" s="46" t="s">
        <v>2162</v>
      </c>
      <c r="E826" s="51">
        <v>34616</v>
      </c>
      <c r="F826" s="54">
        <v>565049.07325402135</v>
      </c>
      <c r="G826" s="24">
        <f t="shared" si="50"/>
        <v>19559738719.761204</v>
      </c>
      <c r="H826" s="96">
        <v>590770580</v>
      </c>
      <c r="I826" s="100">
        <v>4994804972</v>
      </c>
      <c r="J826" s="92"/>
      <c r="K826" s="42">
        <v>317939362</v>
      </c>
      <c r="L826" s="43">
        <v>1403776064.1823616</v>
      </c>
      <c r="M826" s="44">
        <f t="shared" si="48"/>
        <v>12252447741.58</v>
      </c>
      <c r="N826" s="35">
        <v>1637</v>
      </c>
      <c r="O826" s="33">
        <f t="shared" si="49"/>
        <v>924985332.91683292</v>
      </c>
      <c r="P826" s="36">
        <f t="shared" si="51"/>
        <v>231246333.22920823</v>
      </c>
    </row>
    <row r="827" spans="1:16" ht="12.75" x14ac:dyDescent="0.2">
      <c r="A827" s="76" t="s">
        <v>1580</v>
      </c>
      <c r="B827" s="45" t="s">
        <v>1576</v>
      </c>
      <c r="C827" s="45" t="s">
        <v>1581</v>
      </c>
      <c r="D827" s="46" t="s">
        <v>2162</v>
      </c>
      <c r="E827" s="51">
        <v>14814</v>
      </c>
      <c r="F827" s="54">
        <v>554235.32041469519</v>
      </c>
      <c r="G827" s="24">
        <f t="shared" si="50"/>
        <v>8210442036.6232948</v>
      </c>
      <c r="H827" s="96">
        <v>250646601</v>
      </c>
      <c r="I827" s="100">
        <v>1964830113</v>
      </c>
      <c r="J827" s="92"/>
      <c r="K827" s="42">
        <v>109288040.3650122</v>
      </c>
      <c r="L827" s="43">
        <v>627829677.9538517</v>
      </c>
      <c r="M827" s="44">
        <f t="shared" si="48"/>
        <v>5257847604.3000002</v>
      </c>
      <c r="N827" s="35">
        <v>745</v>
      </c>
      <c r="O827" s="33">
        <f t="shared" si="49"/>
        <v>412905313.7089479</v>
      </c>
      <c r="P827" s="36">
        <f t="shared" si="51"/>
        <v>103226328.42723697</v>
      </c>
    </row>
    <row r="828" spans="1:16" ht="12.75" x14ac:dyDescent="0.2">
      <c r="A828" s="76" t="s">
        <v>1582</v>
      </c>
      <c r="B828" s="45" t="s">
        <v>1576</v>
      </c>
      <c r="C828" s="45" t="s">
        <v>305</v>
      </c>
      <c r="D828" s="46" t="s">
        <v>2162</v>
      </c>
      <c r="E828" s="51">
        <v>4012</v>
      </c>
      <c r="F828" s="54">
        <v>542160.92853741068</v>
      </c>
      <c r="G828" s="24">
        <f t="shared" si="50"/>
        <v>2175149645.2920918</v>
      </c>
      <c r="H828" s="96">
        <v>70980427</v>
      </c>
      <c r="I828" s="100">
        <v>656781809</v>
      </c>
      <c r="J828" s="92"/>
      <c r="K828" s="42">
        <v>17517070</v>
      </c>
      <c r="L828" s="43">
        <v>263806975.98529953</v>
      </c>
      <c r="M828" s="44">
        <f t="shared" si="48"/>
        <v>1166063363.3099999</v>
      </c>
      <c r="N828" s="35">
        <v>142</v>
      </c>
      <c r="O828" s="33">
        <f t="shared" si="49"/>
        <v>76986851.852312312</v>
      </c>
      <c r="P828" s="36">
        <f t="shared" si="51"/>
        <v>19246712.963078078</v>
      </c>
    </row>
    <row r="829" spans="1:16" ht="12.75" x14ac:dyDescent="0.2">
      <c r="A829" s="76" t="s">
        <v>1583</v>
      </c>
      <c r="B829" s="45" t="s">
        <v>1576</v>
      </c>
      <c r="C829" s="45" t="s">
        <v>1584</v>
      </c>
      <c r="D829" s="46" t="s">
        <v>2162</v>
      </c>
      <c r="E829" s="51">
        <v>7564</v>
      </c>
      <c r="F829" s="54">
        <v>559186.73081827839</v>
      </c>
      <c r="G829" s="24">
        <f t="shared" si="50"/>
        <v>4229688431.9094577</v>
      </c>
      <c r="H829" s="96">
        <v>130060719</v>
      </c>
      <c r="I829" s="100">
        <v>1007004159</v>
      </c>
      <c r="J829" s="92"/>
      <c r="K829" s="42">
        <v>44171736.486672953</v>
      </c>
      <c r="L829" s="43">
        <v>370400173.89550471</v>
      </c>
      <c r="M829" s="44">
        <f t="shared" si="48"/>
        <v>2678051643.5300002</v>
      </c>
      <c r="N829" s="35">
        <v>211</v>
      </c>
      <c r="O829" s="33">
        <f t="shared" si="49"/>
        <v>117988400.20265675</v>
      </c>
      <c r="P829" s="36">
        <f t="shared" si="51"/>
        <v>29497100.050664186</v>
      </c>
    </row>
    <row r="830" spans="1:16" ht="12.75" x14ac:dyDescent="0.2">
      <c r="A830" s="76" t="s">
        <v>1585</v>
      </c>
      <c r="B830" s="45" t="s">
        <v>1576</v>
      </c>
      <c r="C830" s="45" t="s">
        <v>1586</v>
      </c>
      <c r="D830" s="46" t="s">
        <v>2162</v>
      </c>
      <c r="E830" s="51">
        <v>6845</v>
      </c>
      <c r="F830" s="54">
        <v>538260.04118689103</v>
      </c>
      <c r="G830" s="24">
        <f t="shared" si="50"/>
        <v>3684389981.9242692</v>
      </c>
      <c r="H830" s="96">
        <v>119761281</v>
      </c>
      <c r="I830" s="100">
        <v>1040785448</v>
      </c>
      <c r="J830" s="92"/>
      <c r="K830" s="42">
        <v>27547606.281982217</v>
      </c>
      <c r="L830" s="43">
        <v>242218199.39330289</v>
      </c>
      <c r="M830" s="44">
        <f t="shared" si="48"/>
        <v>2254077447.25</v>
      </c>
      <c r="N830" s="35">
        <v>213</v>
      </c>
      <c r="O830" s="33">
        <f t="shared" si="49"/>
        <v>114649388.77280779</v>
      </c>
      <c r="P830" s="36">
        <f t="shared" si="51"/>
        <v>28662347.193201948</v>
      </c>
    </row>
    <row r="831" spans="1:16" ht="12.75" x14ac:dyDescent="0.2">
      <c r="A831" s="76" t="s">
        <v>1587</v>
      </c>
      <c r="B831" s="45" t="s">
        <v>1576</v>
      </c>
      <c r="C831" s="45" t="s">
        <v>1588</v>
      </c>
      <c r="D831" s="46" t="s">
        <v>2162</v>
      </c>
      <c r="E831" s="51">
        <v>21911</v>
      </c>
      <c r="F831" s="54">
        <v>537134.85845148226</v>
      </c>
      <c r="G831" s="24">
        <f t="shared" si="50"/>
        <v>11769161883.530428</v>
      </c>
      <c r="H831" s="96">
        <v>365783646</v>
      </c>
      <c r="I831" s="100">
        <v>3869451397</v>
      </c>
      <c r="J831" s="92"/>
      <c r="K831" s="42">
        <v>95809835</v>
      </c>
      <c r="L831" s="43">
        <v>929862255.4104178</v>
      </c>
      <c r="M831" s="44">
        <f t="shared" si="48"/>
        <v>6508254750.1199999</v>
      </c>
      <c r="N831" s="35">
        <v>1038</v>
      </c>
      <c r="O831" s="33">
        <f t="shared" si="49"/>
        <v>557545983.07263863</v>
      </c>
      <c r="P831" s="36">
        <f t="shared" si="51"/>
        <v>139386495.76815966</v>
      </c>
    </row>
    <row r="832" spans="1:16" ht="12.75" x14ac:dyDescent="0.2">
      <c r="A832" s="76" t="s">
        <v>1589</v>
      </c>
      <c r="B832" s="45" t="s">
        <v>1576</v>
      </c>
      <c r="C832" s="45" t="s">
        <v>1590</v>
      </c>
      <c r="D832" s="46" t="s">
        <v>2162</v>
      </c>
      <c r="E832" s="51">
        <v>28341</v>
      </c>
      <c r="F832" s="54">
        <v>530601.08435630868</v>
      </c>
      <c r="G832" s="24">
        <f t="shared" si="50"/>
        <v>15037765331.742144</v>
      </c>
      <c r="H832" s="96">
        <v>491333307</v>
      </c>
      <c r="I832" s="100">
        <v>4336184726</v>
      </c>
      <c r="J832" s="92"/>
      <c r="K832" s="42">
        <v>173762674.29280642</v>
      </c>
      <c r="L832" s="43">
        <v>1240996030.8731213</v>
      </c>
      <c r="M832" s="44">
        <f t="shared" si="48"/>
        <v>8795488593.5799999</v>
      </c>
      <c r="N832" s="35">
        <v>1244</v>
      </c>
      <c r="O832" s="33">
        <f t="shared" si="49"/>
        <v>660067748.93924797</v>
      </c>
      <c r="P832" s="36">
        <f t="shared" si="51"/>
        <v>165016937.23481199</v>
      </c>
    </row>
    <row r="833" spans="1:16" ht="12.75" x14ac:dyDescent="0.2">
      <c r="A833" s="76" t="s">
        <v>1591</v>
      </c>
      <c r="B833" s="45" t="s">
        <v>1576</v>
      </c>
      <c r="C833" s="45" t="s">
        <v>1592</v>
      </c>
      <c r="D833" s="46" t="s">
        <v>2162</v>
      </c>
      <c r="E833" s="51">
        <v>4636</v>
      </c>
      <c r="F833" s="54">
        <v>545806.39142197301</v>
      </c>
      <c r="G833" s="24">
        <f t="shared" si="50"/>
        <v>2530358430.632267</v>
      </c>
      <c r="H833" s="96">
        <v>81457721</v>
      </c>
      <c r="I833" s="100">
        <v>753759388</v>
      </c>
      <c r="J833" s="92"/>
      <c r="K833" s="42">
        <v>23729267.299681313</v>
      </c>
      <c r="L833" s="43">
        <v>259810258.58384633</v>
      </c>
      <c r="M833" s="44">
        <f t="shared" si="48"/>
        <v>1411601795.75</v>
      </c>
      <c r="N833" s="35">
        <v>166</v>
      </c>
      <c r="O833" s="33">
        <f t="shared" si="49"/>
        <v>90603860.976047516</v>
      </c>
      <c r="P833" s="36">
        <f t="shared" si="51"/>
        <v>22650965.244011879</v>
      </c>
    </row>
    <row r="834" spans="1:16" ht="12.75" x14ac:dyDescent="0.2">
      <c r="A834" s="76" t="s">
        <v>1593</v>
      </c>
      <c r="B834" s="45" t="s">
        <v>1576</v>
      </c>
      <c r="C834" s="45" t="s">
        <v>1594</v>
      </c>
      <c r="D834" s="46" t="s">
        <v>2162</v>
      </c>
      <c r="E834" s="51">
        <v>22560</v>
      </c>
      <c r="F834" s="54">
        <v>556086.89638684166</v>
      </c>
      <c r="G834" s="24">
        <f t="shared" si="50"/>
        <v>12545320382.487148</v>
      </c>
      <c r="H834" s="96">
        <v>374078169</v>
      </c>
      <c r="I834" s="100">
        <v>3800050380</v>
      </c>
      <c r="J834" s="92"/>
      <c r="K834" s="42">
        <v>176609852.15837628</v>
      </c>
      <c r="L834" s="43">
        <v>969286568.50815988</v>
      </c>
      <c r="M834" s="44">
        <f t="shared" si="48"/>
        <v>7225295412.8199997</v>
      </c>
      <c r="N834" s="35">
        <v>1314</v>
      </c>
      <c r="O834" s="33">
        <f t="shared" si="49"/>
        <v>730698181.85230994</v>
      </c>
      <c r="P834" s="36">
        <f t="shared" si="51"/>
        <v>182674545.46307749</v>
      </c>
    </row>
    <row r="835" spans="1:16" ht="12.75" x14ac:dyDescent="0.2">
      <c r="A835" s="76" t="s">
        <v>1595</v>
      </c>
      <c r="B835" s="45" t="s">
        <v>1576</v>
      </c>
      <c r="C835" s="45" t="s">
        <v>1596</v>
      </c>
      <c r="D835" s="46" t="s">
        <v>2162</v>
      </c>
      <c r="E835" s="51">
        <v>3691</v>
      </c>
      <c r="F835" s="54">
        <v>543061.80668592651</v>
      </c>
      <c r="G835" s="24">
        <f t="shared" si="50"/>
        <v>2004441128.4777548</v>
      </c>
      <c r="H835" s="96">
        <v>64593806</v>
      </c>
      <c r="I835" s="100">
        <v>563481104</v>
      </c>
      <c r="J835" s="92"/>
      <c r="K835" s="42">
        <v>11212350.950431816</v>
      </c>
      <c r="L835" s="43">
        <v>84373401.457738876</v>
      </c>
      <c r="M835" s="44">
        <f t="shared" si="48"/>
        <v>1280780466.0699999</v>
      </c>
      <c r="N835" s="35">
        <v>107</v>
      </c>
      <c r="O835" s="33">
        <f t="shared" si="49"/>
        <v>58107613.315394133</v>
      </c>
      <c r="P835" s="36">
        <f t="shared" si="51"/>
        <v>14526903.328848533</v>
      </c>
    </row>
    <row r="836" spans="1:16" ht="12.75" x14ac:dyDescent="0.2">
      <c r="A836" s="76" t="s">
        <v>1597</v>
      </c>
      <c r="B836" s="45" t="s">
        <v>656</v>
      </c>
      <c r="C836" s="45" t="s">
        <v>1598</v>
      </c>
      <c r="D836" s="46" t="s">
        <v>2163</v>
      </c>
      <c r="E836" s="51">
        <v>136978</v>
      </c>
      <c r="F836" s="54">
        <v>631696.32091074088</v>
      </c>
      <c r="G836" s="24">
        <f t="shared" si="50"/>
        <v>86528498645.711456</v>
      </c>
      <c r="H836" s="96">
        <v>2187215781</v>
      </c>
      <c r="I836" s="100">
        <v>22538095129</v>
      </c>
      <c r="J836" s="92"/>
      <c r="K836" s="42">
        <v>2139892172</v>
      </c>
      <c r="L836" s="43">
        <v>4873509032.2944517</v>
      </c>
      <c r="M836" s="44">
        <f t="shared" si="48"/>
        <v>54789786531.419998</v>
      </c>
      <c r="N836" s="35">
        <v>9730</v>
      </c>
      <c r="O836" s="33">
        <f t="shared" si="49"/>
        <v>6146405202.4615088</v>
      </c>
      <c r="P836" s="36">
        <f t="shared" si="51"/>
        <v>1536601300.6153772</v>
      </c>
    </row>
    <row r="837" spans="1:16" ht="12.75" x14ac:dyDescent="0.2">
      <c r="A837" s="76" t="s">
        <v>1599</v>
      </c>
      <c r="B837" s="45" t="s">
        <v>656</v>
      </c>
      <c r="C837" s="45" t="s">
        <v>2143</v>
      </c>
      <c r="D837" s="46" t="s">
        <v>2162</v>
      </c>
      <c r="E837" s="51">
        <v>8691</v>
      </c>
      <c r="F837" s="54">
        <v>536223.68094307068</v>
      </c>
      <c r="G837" s="24">
        <f t="shared" si="50"/>
        <v>4660320011.0762272</v>
      </c>
      <c r="H837" s="96">
        <v>135024498</v>
      </c>
      <c r="I837" s="100">
        <v>1480172019</v>
      </c>
      <c r="J837" s="92"/>
      <c r="K837" s="42">
        <v>52254207</v>
      </c>
      <c r="L837" s="43">
        <v>526225194.35424352</v>
      </c>
      <c r="M837" s="44">
        <f t="shared" ref="M837:M900" si="52">ROUND((G837)-(H837+I837+J837+K837+L837),2)</f>
        <v>2466644092.7199998</v>
      </c>
      <c r="N837" s="35">
        <v>424</v>
      </c>
      <c r="O837" s="33">
        <f t="shared" ref="O837:O900" si="53">+N837*F837</f>
        <v>227358840.71986195</v>
      </c>
      <c r="P837" s="36">
        <f t="shared" si="51"/>
        <v>56839710.179965489</v>
      </c>
    </row>
    <row r="838" spans="1:16" ht="12.75" x14ac:dyDescent="0.2">
      <c r="A838" s="76" t="s">
        <v>1600</v>
      </c>
      <c r="B838" s="45" t="s">
        <v>656</v>
      </c>
      <c r="C838" s="45" t="s">
        <v>707</v>
      </c>
      <c r="D838" s="46" t="s">
        <v>2162</v>
      </c>
      <c r="E838" s="51">
        <v>4586</v>
      </c>
      <c r="F838" s="54">
        <v>542802.93110893038</v>
      </c>
      <c r="G838" s="24">
        <f t="shared" ref="G838:G901" si="54">+E838*F838</f>
        <v>2489294242.0655546</v>
      </c>
      <c r="H838" s="96">
        <v>72985341</v>
      </c>
      <c r="I838" s="100">
        <v>810980757</v>
      </c>
      <c r="J838" s="92"/>
      <c r="K838" s="42">
        <v>9514745.7386644129</v>
      </c>
      <c r="L838" s="43">
        <v>0</v>
      </c>
      <c r="M838" s="44">
        <f t="shared" si="52"/>
        <v>1595813398.3299999</v>
      </c>
      <c r="N838" s="35">
        <v>234</v>
      </c>
      <c r="O838" s="33">
        <f t="shared" si="53"/>
        <v>127015885.8794897</v>
      </c>
      <c r="P838" s="36">
        <f t="shared" ref="P838:P901" si="55">+O838*0.25</f>
        <v>31753971.469872426</v>
      </c>
    </row>
    <row r="839" spans="1:16" ht="12.75" x14ac:dyDescent="0.2">
      <c r="A839" s="76" t="s">
        <v>1601</v>
      </c>
      <c r="B839" s="45" t="s">
        <v>656</v>
      </c>
      <c r="C839" s="45" t="s">
        <v>1602</v>
      </c>
      <c r="D839" s="46" t="s">
        <v>2162</v>
      </c>
      <c r="E839" s="51">
        <v>19100</v>
      </c>
      <c r="F839" s="54">
        <v>528085.28956214769</v>
      </c>
      <c r="G839" s="24">
        <f t="shared" si="54"/>
        <v>10086429030.63702</v>
      </c>
      <c r="H839" s="96">
        <v>307883666</v>
      </c>
      <c r="I839" s="100">
        <v>3200719745</v>
      </c>
      <c r="J839" s="92"/>
      <c r="K839" s="42">
        <v>131089903.66397752</v>
      </c>
      <c r="L839" s="43">
        <v>1913669679.7155523</v>
      </c>
      <c r="M839" s="44">
        <f t="shared" si="52"/>
        <v>4533066036.2600002</v>
      </c>
      <c r="N839" s="35">
        <v>908</v>
      </c>
      <c r="O839" s="33">
        <f t="shared" si="53"/>
        <v>479501442.9224301</v>
      </c>
      <c r="P839" s="36">
        <f t="shared" si="55"/>
        <v>119875360.73060752</v>
      </c>
    </row>
    <row r="840" spans="1:16" ht="12.75" x14ac:dyDescent="0.2">
      <c r="A840" s="76" t="s">
        <v>1603</v>
      </c>
      <c r="B840" s="45" t="s">
        <v>656</v>
      </c>
      <c r="C840" s="45" t="s">
        <v>1604</v>
      </c>
      <c r="D840" s="46" t="s">
        <v>2162</v>
      </c>
      <c r="E840" s="51">
        <v>57798</v>
      </c>
      <c r="F840" s="54">
        <v>557190.74505563069</v>
      </c>
      <c r="G840" s="24">
        <f t="shared" si="54"/>
        <v>32204510682.725342</v>
      </c>
      <c r="H840" s="96">
        <v>938801034</v>
      </c>
      <c r="I840" s="100">
        <v>8073038816</v>
      </c>
      <c r="J840" s="92"/>
      <c r="K840" s="42">
        <v>736701135</v>
      </c>
      <c r="L840" s="43">
        <v>2693317602.4697347</v>
      </c>
      <c r="M840" s="44">
        <f t="shared" si="52"/>
        <v>19762652095.259998</v>
      </c>
      <c r="N840" s="35">
        <v>4043</v>
      </c>
      <c r="O840" s="33">
        <f t="shared" si="53"/>
        <v>2252722182.2599149</v>
      </c>
      <c r="P840" s="36">
        <f t="shared" si="55"/>
        <v>563180545.56497872</v>
      </c>
    </row>
    <row r="841" spans="1:16" ht="12.75" x14ac:dyDescent="0.2">
      <c r="A841" s="76" t="s">
        <v>1605</v>
      </c>
      <c r="B841" s="45" t="s">
        <v>656</v>
      </c>
      <c r="C841" s="45" t="s">
        <v>2141</v>
      </c>
      <c r="D841" s="46" t="s">
        <v>2162</v>
      </c>
      <c r="E841" s="51">
        <v>9763</v>
      </c>
      <c r="F841" s="54">
        <v>539192.01306800707</v>
      </c>
      <c r="G841" s="24">
        <f t="shared" si="54"/>
        <v>5264131623.5829535</v>
      </c>
      <c r="H841" s="96">
        <v>152890869</v>
      </c>
      <c r="I841" s="100">
        <v>1582205302</v>
      </c>
      <c r="J841" s="92"/>
      <c r="K841" s="42">
        <v>63477700.298381567</v>
      </c>
      <c r="L841" s="43">
        <v>903161601.94767857</v>
      </c>
      <c r="M841" s="44">
        <f t="shared" si="52"/>
        <v>2562396150.3400002</v>
      </c>
      <c r="N841" s="35">
        <v>384</v>
      </c>
      <c r="O841" s="33">
        <f t="shared" si="53"/>
        <v>207049733.01811472</v>
      </c>
      <c r="P841" s="36">
        <f t="shared" si="55"/>
        <v>51762433.254528679</v>
      </c>
    </row>
    <row r="842" spans="1:16" ht="12.75" x14ac:dyDescent="0.2">
      <c r="A842" s="76" t="s">
        <v>1606</v>
      </c>
      <c r="B842" s="45" t="s">
        <v>656</v>
      </c>
      <c r="C842" s="45" t="s">
        <v>1607</v>
      </c>
      <c r="D842" s="46" t="s">
        <v>2162</v>
      </c>
      <c r="E842" s="51">
        <v>5905</v>
      </c>
      <c r="F842" s="54">
        <v>544043.22762346989</v>
      </c>
      <c r="G842" s="24">
        <f t="shared" si="54"/>
        <v>3212575259.1165895</v>
      </c>
      <c r="H842" s="96">
        <v>95783155</v>
      </c>
      <c r="I842" s="100">
        <v>1028375995</v>
      </c>
      <c r="J842" s="92"/>
      <c r="K842" s="42">
        <v>38826645.601911828</v>
      </c>
      <c r="L842" s="43">
        <v>168602250.41000664</v>
      </c>
      <c r="M842" s="44">
        <f t="shared" si="52"/>
        <v>1880987213.0999999</v>
      </c>
      <c r="N842" s="35">
        <v>150</v>
      </c>
      <c r="O842" s="33">
        <f t="shared" si="53"/>
        <v>81606484.143520489</v>
      </c>
      <c r="P842" s="36">
        <f t="shared" si="55"/>
        <v>20401621.035880122</v>
      </c>
    </row>
    <row r="843" spans="1:16" ht="12.75" x14ac:dyDescent="0.2">
      <c r="A843" s="76" t="s">
        <v>1608</v>
      </c>
      <c r="B843" s="45" t="s">
        <v>656</v>
      </c>
      <c r="C843" s="45" t="s">
        <v>1609</v>
      </c>
      <c r="D843" s="46" t="s">
        <v>2162</v>
      </c>
      <c r="E843" s="51">
        <v>14616</v>
      </c>
      <c r="F843" s="54">
        <v>553434.10305766459</v>
      </c>
      <c r="G843" s="24">
        <f t="shared" si="54"/>
        <v>8088992850.2908258</v>
      </c>
      <c r="H843" s="96">
        <v>232117315</v>
      </c>
      <c r="I843" s="100">
        <v>1930359409</v>
      </c>
      <c r="J843" s="92"/>
      <c r="K843" s="42">
        <v>222607690.35924143</v>
      </c>
      <c r="L843" s="43">
        <v>572172245.30626798</v>
      </c>
      <c r="M843" s="44">
        <f t="shared" si="52"/>
        <v>5131736190.6300001</v>
      </c>
      <c r="N843" s="35">
        <v>673</v>
      </c>
      <c r="O843" s="33">
        <f t="shared" si="53"/>
        <v>372461151.35780829</v>
      </c>
      <c r="P843" s="36">
        <f t="shared" si="55"/>
        <v>93115287.839452073</v>
      </c>
    </row>
    <row r="844" spans="1:16" ht="12.75" x14ac:dyDescent="0.2">
      <c r="A844" s="76" t="s">
        <v>1610</v>
      </c>
      <c r="B844" s="45" t="s">
        <v>656</v>
      </c>
      <c r="C844" s="45" t="s">
        <v>1611</v>
      </c>
      <c r="D844" s="46" t="s">
        <v>2162</v>
      </c>
      <c r="E844" s="51">
        <v>12209</v>
      </c>
      <c r="F844" s="54">
        <v>528179.92150083976</v>
      </c>
      <c r="G844" s="24">
        <f t="shared" si="54"/>
        <v>6448548661.6037531</v>
      </c>
      <c r="H844" s="96">
        <v>199100907</v>
      </c>
      <c r="I844" s="100">
        <v>2194864609</v>
      </c>
      <c r="J844" s="92"/>
      <c r="K844" s="42">
        <v>50294325</v>
      </c>
      <c r="L844" s="43">
        <v>1394622305.1420372</v>
      </c>
      <c r="M844" s="44">
        <f t="shared" si="52"/>
        <v>2609666515.46</v>
      </c>
      <c r="N844" s="35">
        <v>521</v>
      </c>
      <c r="O844" s="33">
        <f t="shared" si="53"/>
        <v>275181739.10193753</v>
      </c>
      <c r="P844" s="36">
        <f t="shared" si="55"/>
        <v>68795434.775484383</v>
      </c>
    </row>
    <row r="845" spans="1:16" ht="12.75" x14ac:dyDescent="0.2">
      <c r="A845" s="76" t="s">
        <v>1612</v>
      </c>
      <c r="B845" s="45" t="s">
        <v>656</v>
      </c>
      <c r="C845" s="45" t="s">
        <v>2136</v>
      </c>
      <c r="D845" s="46" t="s">
        <v>2162</v>
      </c>
      <c r="E845" s="51">
        <v>13314</v>
      </c>
      <c r="F845" s="54">
        <v>470289.15067893779</v>
      </c>
      <c r="G845" s="24">
        <f t="shared" si="54"/>
        <v>6261429752.1393776</v>
      </c>
      <c r="H845" s="96">
        <v>200459074</v>
      </c>
      <c r="I845" s="100">
        <v>2886117122</v>
      </c>
      <c r="J845" s="92"/>
      <c r="K845" s="42">
        <v>45784816</v>
      </c>
      <c r="L845" s="43">
        <v>920622265.42931759</v>
      </c>
      <c r="M845" s="44">
        <f t="shared" si="52"/>
        <v>2208446474.71</v>
      </c>
      <c r="N845" s="35">
        <v>146</v>
      </c>
      <c r="O845" s="33">
        <f t="shared" si="53"/>
        <v>68662215.999124914</v>
      </c>
      <c r="P845" s="36">
        <f t="shared" si="55"/>
        <v>17165553.999781229</v>
      </c>
    </row>
    <row r="846" spans="1:16" ht="12.75" x14ac:dyDescent="0.2">
      <c r="A846" s="76" t="s">
        <v>1613</v>
      </c>
      <c r="B846" s="45" t="s">
        <v>656</v>
      </c>
      <c r="C846" s="45" t="s">
        <v>1614</v>
      </c>
      <c r="D846" s="46" t="s">
        <v>2162</v>
      </c>
      <c r="E846" s="51">
        <v>12648</v>
      </c>
      <c r="F846" s="54">
        <v>458782.89182409912</v>
      </c>
      <c r="G846" s="24">
        <f t="shared" si="54"/>
        <v>5802686015.7912054</v>
      </c>
      <c r="H846" s="96">
        <v>195753994</v>
      </c>
      <c r="I846" s="100">
        <v>2556806999</v>
      </c>
      <c r="J846" s="92"/>
      <c r="K846" s="42">
        <v>25326104.305189379</v>
      </c>
      <c r="L846" s="43">
        <v>653254742.5550164</v>
      </c>
      <c r="M846" s="44">
        <f t="shared" si="52"/>
        <v>2371544175.9299998</v>
      </c>
      <c r="N846" s="35">
        <v>343</v>
      </c>
      <c r="O846" s="33">
        <f t="shared" si="53"/>
        <v>157362531.895666</v>
      </c>
      <c r="P846" s="36">
        <f t="shared" si="55"/>
        <v>39340632.973916501</v>
      </c>
    </row>
    <row r="847" spans="1:16" ht="12.75" x14ac:dyDescent="0.2">
      <c r="A847" s="76" t="s">
        <v>1615</v>
      </c>
      <c r="B847" s="45" t="s">
        <v>656</v>
      </c>
      <c r="C847" s="45" t="s">
        <v>1616</v>
      </c>
      <c r="D847" s="46" t="s">
        <v>2162</v>
      </c>
      <c r="E847" s="51">
        <v>22674</v>
      </c>
      <c r="F847" s="54">
        <v>532108.69554893509</v>
      </c>
      <c r="G847" s="24">
        <f t="shared" si="54"/>
        <v>12065032562.876554</v>
      </c>
      <c r="H847" s="96">
        <v>358734109</v>
      </c>
      <c r="I847" s="100">
        <v>4877834384</v>
      </c>
      <c r="J847" s="92"/>
      <c r="K847" s="42">
        <v>97372397.38023892</v>
      </c>
      <c r="L847" s="43">
        <v>1322234742.720603</v>
      </c>
      <c r="M847" s="44">
        <f t="shared" si="52"/>
        <v>5408856929.7799997</v>
      </c>
      <c r="N847" s="35">
        <v>588</v>
      </c>
      <c r="O847" s="33">
        <f t="shared" si="53"/>
        <v>312879912.98277384</v>
      </c>
      <c r="P847" s="36">
        <f t="shared" si="55"/>
        <v>78219978.24569346</v>
      </c>
    </row>
    <row r="848" spans="1:16" ht="12.75" x14ac:dyDescent="0.2">
      <c r="A848" s="76" t="s">
        <v>1617</v>
      </c>
      <c r="B848" s="45" t="s">
        <v>656</v>
      </c>
      <c r="C848" s="45" t="s">
        <v>1618</v>
      </c>
      <c r="D848" s="46" t="s">
        <v>2162</v>
      </c>
      <c r="E848" s="51">
        <v>32170</v>
      </c>
      <c r="F848" s="54">
        <v>548730.555109796</v>
      </c>
      <c r="G848" s="24">
        <f t="shared" si="54"/>
        <v>17652661957.882137</v>
      </c>
      <c r="H848" s="96">
        <v>509797919</v>
      </c>
      <c r="I848" s="100">
        <v>5695939086</v>
      </c>
      <c r="J848" s="92"/>
      <c r="K848" s="42">
        <v>363754061.24872994</v>
      </c>
      <c r="L848" s="43">
        <v>2279816843.5232759</v>
      </c>
      <c r="M848" s="44">
        <f t="shared" si="52"/>
        <v>8803354048.1100006</v>
      </c>
      <c r="N848" s="35">
        <v>1671</v>
      </c>
      <c r="O848" s="33">
        <f t="shared" si="53"/>
        <v>916928757.58846915</v>
      </c>
      <c r="P848" s="36">
        <f t="shared" si="55"/>
        <v>229232189.39711729</v>
      </c>
    </row>
    <row r="849" spans="1:16" ht="12.75" x14ac:dyDescent="0.2">
      <c r="A849" s="76" t="s">
        <v>1619</v>
      </c>
      <c r="B849" s="45" t="s">
        <v>656</v>
      </c>
      <c r="C849" s="45" t="s">
        <v>1620</v>
      </c>
      <c r="D849" s="46" t="s">
        <v>2162</v>
      </c>
      <c r="E849" s="51">
        <v>9552</v>
      </c>
      <c r="F849" s="54">
        <v>530728.01975489676</v>
      </c>
      <c r="G849" s="24">
        <f t="shared" si="54"/>
        <v>5069514044.6987734</v>
      </c>
      <c r="H849" s="96">
        <v>155202989</v>
      </c>
      <c r="I849" s="100">
        <v>1593925341</v>
      </c>
      <c r="J849" s="92"/>
      <c r="K849" s="42">
        <v>71582840.399917126</v>
      </c>
      <c r="L849" s="43">
        <v>1297891263.1318142</v>
      </c>
      <c r="M849" s="44">
        <f t="shared" si="52"/>
        <v>1950911611.1700001</v>
      </c>
      <c r="N849" s="35">
        <v>491</v>
      </c>
      <c r="O849" s="33">
        <f t="shared" si="53"/>
        <v>260587457.69965431</v>
      </c>
      <c r="P849" s="36">
        <f t="shared" si="55"/>
        <v>65146864.424913578</v>
      </c>
    </row>
    <row r="850" spans="1:16" ht="12.75" x14ac:dyDescent="0.2">
      <c r="A850" s="76" t="s">
        <v>1621</v>
      </c>
      <c r="B850" s="45" t="s">
        <v>1622</v>
      </c>
      <c r="C850" s="45" t="s">
        <v>1623</v>
      </c>
      <c r="D850" s="46" t="s">
        <v>2163</v>
      </c>
      <c r="E850" s="51">
        <v>154794</v>
      </c>
      <c r="F850" s="54">
        <v>583594.10567984881</v>
      </c>
      <c r="G850" s="24">
        <f t="shared" si="54"/>
        <v>90336865994.606522</v>
      </c>
      <c r="H850" s="96">
        <v>2579645382</v>
      </c>
      <c r="I850" s="100">
        <v>21300596864</v>
      </c>
      <c r="J850" s="92"/>
      <c r="K850" s="42">
        <v>2502365878</v>
      </c>
      <c r="L850" s="43">
        <v>6069340913.4460306</v>
      </c>
      <c r="M850" s="44">
        <f t="shared" si="52"/>
        <v>57884916957.160004</v>
      </c>
      <c r="N850" s="35">
        <v>5948</v>
      </c>
      <c r="O850" s="33">
        <f t="shared" si="53"/>
        <v>3471217740.5837407</v>
      </c>
      <c r="P850" s="36">
        <f t="shared" si="55"/>
        <v>867804435.14593518</v>
      </c>
    </row>
    <row r="851" spans="1:16" ht="12.75" x14ac:dyDescent="0.2">
      <c r="A851" s="76" t="s">
        <v>1624</v>
      </c>
      <c r="B851" s="45" t="s">
        <v>1622</v>
      </c>
      <c r="C851" s="45" t="s">
        <v>1625</v>
      </c>
      <c r="D851" s="46" t="s">
        <v>2162</v>
      </c>
      <c r="E851" s="51">
        <v>1513</v>
      </c>
      <c r="F851" s="54">
        <v>590444.51462686574</v>
      </c>
      <c r="G851" s="24">
        <f t="shared" si="54"/>
        <v>893342550.63044786</v>
      </c>
      <c r="H851" s="96">
        <v>24366174</v>
      </c>
      <c r="I851" s="100">
        <v>306559459</v>
      </c>
      <c r="J851" s="92"/>
      <c r="K851" s="42">
        <v>3099647.1548345326</v>
      </c>
      <c r="L851" s="43">
        <v>0</v>
      </c>
      <c r="M851" s="44">
        <f t="shared" si="52"/>
        <v>559317270.48000002</v>
      </c>
      <c r="N851" s="35">
        <v>31</v>
      </c>
      <c r="O851" s="33">
        <f t="shared" si="53"/>
        <v>18303779.953432839</v>
      </c>
      <c r="P851" s="36">
        <f t="shared" si="55"/>
        <v>4575944.9883582098</v>
      </c>
    </row>
    <row r="852" spans="1:16" ht="12.75" x14ac:dyDescent="0.2">
      <c r="A852" s="76" t="s">
        <v>1626</v>
      </c>
      <c r="B852" s="45" t="s">
        <v>1622</v>
      </c>
      <c r="C852" s="45" t="s">
        <v>675</v>
      </c>
      <c r="D852" s="46" t="s">
        <v>2162</v>
      </c>
      <c r="E852" s="51">
        <v>2561</v>
      </c>
      <c r="F852" s="54">
        <v>608291.14295816142</v>
      </c>
      <c r="G852" s="24">
        <f t="shared" si="54"/>
        <v>1557833617.1158514</v>
      </c>
      <c r="H852" s="96">
        <v>41327101</v>
      </c>
      <c r="I852" s="100">
        <v>494539696</v>
      </c>
      <c r="J852" s="92"/>
      <c r="K852" s="42">
        <v>7966686</v>
      </c>
      <c r="L852" s="43">
        <v>79262119.964172229</v>
      </c>
      <c r="M852" s="44">
        <f t="shared" si="52"/>
        <v>934738014.14999998</v>
      </c>
      <c r="N852" s="35">
        <v>263</v>
      </c>
      <c r="O852" s="33">
        <f t="shared" si="53"/>
        <v>159980570.59799644</v>
      </c>
      <c r="P852" s="36">
        <f t="shared" si="55"/>
        <v>39995142.649499111</v>
      </c>
    </row>
    <row r="853" spans="1:16" ht="12.75" x14ac:dyDescent="0.2">
      <c r="A853" s="76" t="s">
        <v>1627</v>
      </c>
      <c r="B853" s="45" t="s">
        <v>1622</v>
      </c>
      <c r="C853" s="45" t="s">
        <v>1628</v>
      </c>
      <c r="D853" s="46" t="s">
        <v>2162</v>
      </c>
      <c r="E853" s="51">
        <v>6432</v>
      </c>
      <c r="F853" s="54">
        <v>515468.86391560652</v>
      </c>
      <c r="G853" s="24">
        <f t="shared" si="54"/>
        <v>3315495732.7051811</v>
      </c>
      <c r="H853" s="96">
        <v>105646039</v>
      </c>
      <c r="I853" s="100">
        <v>1318619320</v>
      </c>
      <c r="J853" s="92"/>
      <c r="K853" s="42">
        <v>91349826</v>
      </c>
      <c r="L853" s="43">
        <v>632865096.9409467</v>
      </c>
      <c r="M853" s="44">
        <f t="shared" si="52"/>
        <v>1167015450.76</v>
      </c>
      <c r="N853" s="35">
        <v>305</v>
      </c>
      <c r="O853" s="33">
        <f t="shared" si="53"/>
        <v>157218003.49425998</v>
      </c>
      <c r="P853" s="36">
        <f t="shared" si="55"/>
        <v>39304500.873564996</v>
      </c>
    </row>
    <row r="854" spans="1:16" ht="12.75" x14ac:dyDescent="0.2">
      <c r="A854" s="76" t="s">
        <v>1629</v>
      </c>
      <c r="B854" s="45" t="s">
        <v>1622</v>
      </c>
      <c r="C854" s="45" t="s">
        <v>27</v>
      </c>
      <c r="D854" s="46" t="s">
        <v>2162</v>
      </c>
      <c r="E854" s="51">
        <v>14624</v>
      </c>
      <c r="F854" s="54">
        <v>493255.83573389647</v>
      </c>
      <c r="G854" s="24">
        <f t="shared" si="54"/>
        <v>7213373341.7725019</v>
      </c>
      <c r="H854" s="96">
        <v>238665623</v>
      </c>
      <c r="I854" s="100">
        <v>2376410316</v>
      </c>
      <c r="J854" s="92"/>
      <c r="K854" s="42">
        <v>147048400.9243719</v>
      </c>
      <c r="L854" s="43">
        <v>312984998.22203857</v>
      </c>
      <c r="M854" s="44">
        <f t="shared" si="52"/>
        <v>4138264003.6300001</v>
      </c>
      <c r="N854" s="35">
        <v>459</v>
      </c>
      <c r="O854" s="33">
        <f t="shared" si="53"/>
        <v>226404428.60185847</v>
      </c>
      <c r="P854" s="36">
        <f t="shared" si="55"/>
        <v>56601107.150464617</v>
      </c>
    </row>
    <row r="855" spans="1:16" ht="12.75" x14ac:dyDescent="0.2">
      <c r="A855" s="76" t="s">
        <v>1630</v>
      </c>
      <c r="B855" s="45" t="s">
        <v>1622</v>
      </c>
      <c r="C855" s="45" t="s">
        <v>1631</v>
      </c>
      <c r="D855" s="46" t="s">
        <v>2162</v>
      </c>
      <c r="E855" s="51">
        <v>4411</v>
      </c>
      <c r="F855" s="54">
        <v>542841.87584007287</v>
      </c>
      <c r="G855" s="24">
        <f t="shared" si="54"/>
        <v>2394475514.3305616</v>
      </c>
      <c r="H855" s="96">
        <v>68134743</v>
      </c>
      <c r="I855" s="100">
        <v>786851264</v>
      </c>
      <c r="J855" s="92"/>
      <c r="K855" s="42">
        <v>64062813</v>
      </c>
      <c r="L855" s="43">
        <v>159295182.68001351</v>
      </c>
      <c r="M855" s="44">
        <f t="shared" si="52"/>
        <v>1316131511.6500001</v>
      </c>
      <c r="N855" s="35">
        <v>157</v>
      </c>
      <c r="O855" s="33">
        <f t="shared" si="53"/>
        <v>85226174.506891444</v>
      </c>
      <c r="P855" s="36">
        <f t="shared" si="55"/>
        <v>21306543.626722861</v>
      </c>
    </row>
    <row r="856" spans="1:16" ht="12.75" x14ac:dyDescent="0.2">
      <c r="A856" s="76" t="s">
        <v>1632</v>
      </c>
      <c r="B856" s="45" t="s">
        <v>1622</v>
      </c>
      <c r="C856" s="45" t="s">
        <v>1633</v>
      </c>
      <c r="D856" s="46" t="s">
        <v>2163</v>
      </c>
      <c r="E856" s="51">
        <v>75850</v>
      </c>
      <c r="F856" s="54">
        <v>574758.14506144868</v>
      </c>
      <c r="G856" s="24">
        <f t="shared" si="54"/>
        <v>43595405302.910881</v>
      </c>
      <c r="H856" s="96">
        <v>1237824274</v>
      </c>
      <c r="I856" s="100">
        <v>12212970335</v>
      </c>
      <c r="J856" s="92"/>
      <c r="K856" s="42">
        <v>939202472</v>
      </c>
      <c r="L856" s="43">
        <v>2158009567.7715359</v>
      </c>
      <c r="M856" s="44">
        <f t="shared" si="52"/>
        <v>27047398654.139999</v>
      </c>
      <c r="N856" s="35">
        <v>5575</v>
      </c>
      <c r="O856" s="33">
        <f t="shared" si="53"/>
        <v>3204276658.7175765</v>
      </c>
      <c r="P856" s="36">
        <f t="shared" si="55"/>
        <v>801069164.67939413</v>
      </c>
    </row>
    <row r="857" spans="1:16" ht="12.75" x14ac:dyDescent="0.2">
      <c r="A857" s="76" t="s">
        <v>1634</v>
      </c>
      <c r="B857" s="45" t="s">
        <v>1622</v>
      </c>
      <c r="C857" s="45" t="s">
        <v>35</v>
      </c>
      <c r="D857" s="46" t="s">
        <v>2162</v>
      </c>
      <c r="E857" s="51">
        <v>2967</v>
      </c>
      <c r="F857" s="54">
        <v>536863.24089521868</v>
      </c>
      <c r="G857" s="24">
        <f t="shared" si="54"/>
        <v>1592873235.7361138</v>
      </c>
      <c r="H857" s="96">
        <v>49298251</v>
      </c>
      <c r="I857" s="100">
        <v>622770714</v>
      </c>
      <c r="J857" s="92"/>
      <c r="K857" s="42">
        <v>6469903.4781950954</v>
      </c>
      <c r="L857" s="43">
        <v>5583304.4800698534</v>
      </c>
      <c r="M857" s="44">
        <f t="shared" si="52"/>
        <v>908751062.77999997</v>
      </c>
      <c r="N857" s="35">
        <v>144</v>
      </c>
      <c r="O857" s="33">
        <f t="shared" si="53"/>
        <v>77308306.688911498</v>
      </c>
      <c r="P857" s="36">
        <f t="shared" si="55"/>
        <v>19327076.672227874</v>
      </c>
    </row>
    <row r="858" spans="1:16" ht="12.75" x14ac:dyDescent="0.2">
      <c r="A858" s="76" t="s">
        <v>1635</v>
      </c>
      <c r="B858" s="45" t="s">
        <v>1622</v>
      </c>
      <c r="C858" s="45" t="s">
        <v>709</v>
      </c>
      <c r="D858" s="46" t="s">
        <v>2162</v>
      </c>
      <c r="E858" s="51">
        <v>8219</v>
      </c>
      <c r="F858" s="54">
        <v>560530.50342541444</v>
      </c>
      <c r="G858" s="24">
        <f t="shared" si="54"/>
        <v>4607000207.6534815</v>
      </c>
      <c r="H858" s="96">
        <v>137692328</v>
      </c>
      <c r="I858" s="100">
        <v>1690902921</v>
      </c>
      <c r="J858" s="92"/>
      <c r="K858" s="42">
        <v>18596886</v>
      </c>
      <c r="L858" s="43">
        <v>263749444.70598906</v>
      </c>
      <c r="M858" s="44">
        <f t="shared" si="52"/>
        <v>2496058627.9499998</v>
      </c>
      <c r="N858" s="35">
        <v>396</v>
      </c>
      <c r="O858" s="33">
        <f t="shared" si="53"/>
        <v>221970079.35646412</v>
      </c>
      <c r="P858" s="36">
        <f t="shared" si="55"/>
        <v>55492519.839116029</v>
      </c>
    </row>
    <row r="859" spans="1:16" ht="12.75" x14ac:dyDescent="0.2">
      <c r="A859" s="76" t="s">
        <v>1636</v>
      </c>
      <c r="B859" s="45" t="s">
        <v>1622</v>
      </c>
      <c r="C859" s="45" t="s">
        <v>905</v>
      </c>
      <c r="D859" s="46" t="s">
        <v>2162</v>
      </c>
      <c r="E859" s="51">
        <v>1532</v>
      </c>
      <c r="F859" s="54">
        <v>551717.15308072499</v>
      </c>
      <c r="G859" s="24">
        <f t="shared" si="54"/>
        <v>845230678.51967072</v>
      </c>
      <c r="H859" s="96">
        <v>24786559</v>
      </c>
      <c r="I859" s="100">
        <v>318049693</v>
      </c>
      <c r="J859" s="92"/>
      <c r="K859" s="42">
        <v>3223131.6334374715</v>
      </c>
      <c r="L859" s="43">
        <v>0</v>
      </c>
      <c r="M859" s="44">
        <f t="shared" si="52"/>
        <v>499171294.88999999</v>
      </c>
      <c r="N859" s="35">
        <v>45</v>
      </c>
      <c r="O859" s="33">
        <f t="shared" si="53"/>
        <v>24827271.888632625</v>
      </c>
      <c r="P859" s="36">
        <f t="shared" si="55"/>
        <v>6206817.9721581563</v>
      </c>
    </row>
    <row r="860" spans="1:16" ht="12.75" x14ac:dyDescent="0.2">
      <c r="A860" s="76" t="s">
        <v>1637</v>
      </c>
      <c r="B860" s="45" t="s">
        <v>1622</v>
      </c>
      <c r="C860" s="45" t="s">
        <v>1638</v>
      </c>
      <c r="D860" s="46" t="s">
        <v>2162</v>
      </c>
      <c r="E860" s="51">
        <v>557</v>
      </c>
      <c r="F860" s="54">
        <v>594559.20544464607</v>
      </c>
      <c r="G860" s="24">
        <f t="shared" si="54"/>
        <v>331169477.43266785</v>
      </c>
      <c r="H860" s="96">
        <v>10347944</v>
      </c>
      <c r="I860" s="100">
        <v>97437189</v>
      </c>
      <c r="J860" s="92"/>
      <c r="K860" s="42">
        <v>1413521.616316732</v>
      </c>
      <c r="L860" s="43">
        <v>0</v>
      </c>
      <c r="M860" s="44">
        <f t="shared" si="52"/>
        <v>221970822.81999999</v>
      </c>
      <c r="N860" s="35">
        <v>44</v>
      </c>
      <c r="O860" s="33">
        <f t="shared" si="53"/>
        <v>26160605.039564427</v>
      </c>
      <c r="P860" s="36">
        <f t="shared" si="55"/>
        <v>6540151.2598911067</v>
      </c>
    </row>
    <row r="861" spans="1:16" ht="12.75" x14ac:dyDescent="0.2">
      <c r="A861" s="76" t="s">
        <v>1639</v>
      </c>
      <c r="B861" s="45" t="s">
        <v>1622</v>
      </c>
      <c r="C861" s="45" t="s">
        <v>1640</v>
      </c>
      <c r="D861" s="46" t="s">
        <v>2162</v>
      </c>
      <c r="E861" s="51">
        <v>4826</v>
      </c>
      <c r="F861" s="54">
        <v>596441.25683947536</v>
      </c>
      <c r="G861" s="24">
        <f t="shared" si="54"/>
        <v>2878425505.507308</v>
      </c>
      <c r="H861" s="96">
        <v>80293577</v>
      </c>
      <c r="I861" s="100">
        <v>873028023</v>
      </c>
      <c r="J861" s="92"/>
      <c r="K861" s="42">
        <v>11641254.505547887</v>
      </c>
      <c r="L861" s="43">
        <v>0</v>
      </c>
      <c r="M861" s="44">
        <f t="shared" si="52"/>
        <v>1913462651</v>
      </c>
      <c r="N861" s="35">
        <v>148</v>
      </c>
      <c r="O861" s="33">
        <f t="shared" si="53"/>
        <v>88273306.012242347</v>
      </c>
      <c r="P861" s="36">
        <f t="shared" si="55"/>
        <v>22068326.503060587</v>
      </c>
    </row>
    <row r="862" spans="1:16" ht="12.75" x14ac:dyDescent="0.2">
      <c r="A862" s="76" t="s">
        <v>1641</v>
      </c>
      <c r="B862" s="45" t="s">
        <v>1622</v>
      </c>
      <c r="C862" s="45" t="s">
        <v>1642</v>
      </c>
      <c r="D862" s="46" t="s">
        <v>2162</v>
      </c>
      <c r="E862" s="51">
        <v>4372</v>
      </c>
      <c r="F862" s="54">
        <v>535946.93814432994</v>
      </c>
      <c r="G862" s="24">
        <f t="shared" si="54"/>
        <v>2343160013.5670104</v>
      </c>
      <c r="H862" s="96">
        <v>73648256</v>
      </c>
      <c r="I862" s="100">
        <v>817645093</v>
      </c>
      <c r="J862" s="92"/>
      <c r="K862" s="42">
        <v>25511911</v>
      </c>
      <c r="L862" s="43">
        <v>0</v>
      </c>
      <c r="M862" s="44">
        <f t="shared" si="52"/>
        <v>1426354753.5699999</v>
      </c>
      <c r="N862" s="35">
        <v>115</v>
      </c>
      <c r="O862" s="33">
        <f t="shared" si="53"/>
        <v>61633897.886597946</v>
      </c>
      <c r="P862" s="36">
        <f t="shared" si="55"/>
        <v>15408474.471649487</v>
      </c>
    </row>
    <row r="863" spans="1:16" ht="12.75" x14ac:dyDescent="0.2">
      <c r="A863" s="76" t="s">
        <v>1643</v>
      </c>
      <c r="B863" s="45" t="s">
        <v>1622</v>
      </c>
      <c r="C863" s="45" t="s">
        <v>1644</v>
      </c>
      <c r="D863" s="46" t="s">
        <v>2162</v>
      </c>
      <c r="E863" s="51">
        <v>1543</v>
      </c>
      <c r="F863" s="54">
        <v>517696.30478048779</v>
      </c>
      <c r="G863" s="24">
        <f t="shared" si="54"/>
        <v>798805398.27629268</v>
      </c>
      <c r="H863" s="96">
        <v>26710630</v>
      </c>
      <c r="I863" s="100">
        <v>333676412</v>
      </c>
      <c r="J863" s="92"/>
      <c r="K863" s="42">
        <v>3558075.5261388696</v>
      </c>
      <c r="L863" s="43">
        <v>0</v>
      </c>
      <c r="M863" s="44">
        <f t="shared" si="52"/>
        <v>434860280.75</v>
      </c>
      <c r="N863" s="35">
        <v>81</v>
      </c>
      <c r="O863" s="33">
        <f t="shared" si="53"/>
        <v>41933400.687219508</v>
      </c>
      <c r="P863" s="36">
        <f t="shared" si="55"/>
        <v>10483350.171804877</v>
      </c>
    </row>
    <row r="864" spans="1:16" ht="12.75" x14ac:dyDescent="0.2">
      <c r="A864" s="76" t="s">
        <v>1645</v>
      </c>
      <c r="B864" s="45" t="s">
        <v>1622</v>
      </c>
      <c r="C864" s="45" t="s">
        <v>1646</v>
      </c>
      <c r="D864" s="46" t="s">
        <v>2162</v>
      </c>
      <c r="E864" s="51">
        <v>5427</v>
      </c>
      <c r="F864" s="54">
        <v>521872.68367121276</v>
      </c>
      <c r="G864" s="24">
        <f t="shared" si="54"/>
        <v>2832203054.2836719</v>
      </c>
      <c r="H864" s="96">
        <v>91498459</v>
      </c>
      <c r="I864" s="100">
        <v>1086286777</v>
      </c>
      <c r="J864" s="92"/>
      <c r="K864" s="42">
        <v>17302416.351111218</v>
      </c>
      <c r="L864" s="43">
        <v>80324796.894253135</v>
      </c>
      <c r="M864" s="44">
        <f t="shared" si="52"/>
        <v>1556790605.04</v>
      </c>
      <c r="N864" s="35">
        <v>145</v>
      </c>
      <c r="O864" s="33">
        <f t="shared" si="53"/>
        <v>75671539.132325843</v>
      </c>
      <c r="P864" s="36">
        <f t="shared" si="55"/>
        <v>18917884.783081461</v>
      </c>
    </row>
    <row r="865" spans="1:16" ht="12.75" x14ac:dyDescent="0.2">
      <c r="A865" s="76" t="s">
        <v>1647</v>
      </c>
      <c r="B865" s="45" t="s">
        <v>1622</v>
      </c>
      <c r="C865" s="45" t="s">
        <v>1648</v>
      </c>
      <c r="D865" s="46" t="s">
        <v>2162</v>
      </c>
      <c r="E865" s="51">
        <v>7806</v>
      </c>
      <c r="F865" s="54">
        <v>556746.51172707893</v>
      </c>
      <c r="G865" s="24">
        <f t="shared" si="54"/>
        <v>4345963270.5415783</v>
      </c>
      <c r="H865" s="96">
        <v>129688840</v>
      </c>
      <c r="I865" s="100">
        <v>1643563154</v>
      </c>
      <c r="J865" s="92"/>
      <c r="K865" s="42">
        <v>32810955.678645104</v>
      </c>
      <c r="L865" s="43">
        <v>28070738.885464929</v>
      </c>
      <c r="M865" s="44">
        <f t="shared" si="52"/>
        <v>2511829581.98</v>
      </c>
      <c r="N865" s="35">
        <v>154</v>
      </c>
      <c r="O865" s="33">
        <f t="shared" si="53"/>
        <v>85738962.805970162</v>
      </c>
      <c r="P865" s="36">
        <f t="shared" si="55"/>
        <v>21434740.701492541</v>
      </c>
    </row>
    <row r="866" spans="1:16" ht="12.75" x14ac:dyDescent="0.2">
      <c r="A866" s="76" t="s">
        <v>1649</v>
      </c>
      <c r="B866" s="45" t="s">
        <v>1622</v>
      </c>
      <c r="C866" s="45" t="s">
        <v>1650</v>
      </c>
      <c r="D866" s="46" t="s">
        <v>2162</v>
      </c>
      <c r="E866" s="51">
        <v>2158</v>
      </c>
      <c r="F866" s="54">
        <v>548366.33788761951</v>
      </c>
      <c r="G866" s="24">
        <f t="shared" si="54"/>
        <v>1183374557.1614828</v>
      </c>
      <c r="H866" s="96">
        <v>36072285</v>
      </c>
      <c r="I866" s="100">
        <v>461447821</v>
      </c>
      <c r="J866" s="92"/>
      <c r="K866" s="42">
        <v>4673232.1150462516</v>
      </c>
      <c r="L866" s="43">
        <v>835157.8314561767</v>
      </c>
      <c r="M866" s="44">
        <f t="shared" si="52"/>
        <v>680346061.21000004</v>
      </c>
      <c r="N866" s="35">
        <v>101</v>
      </c>
      <c r="O866" s="33">
        <f t="shared" si="53"/>
        <v>55385000.126649573</v>
      </c>
      <c r="P866" s="36">
        <f t="shared" si="55"/>
        <v>13846250.031662393</v>
      </c>
    </row>
    <row r="867" spans="1:16" ht="12.75" x14ac:dyDescent="0.2">
      <c r="A867" s="76" t="s">
        <v>1651</v>
      </c>
      <c r="B867" s="45" t="s">
        <v>1622</v>
      </c>
      <c r="C867" s="45" t="s">
        <v>1652</v>
      </c>
      <c r="D867" s="46" t="s">
        <v>2162</v>
      </c>
      <c r="E867" s="51">
        <v>2259</v>
      </c>
      <c r="F867" s="54">
        <v>533205.30971175164</v>
      </c>
      <c r="G867" s="24">
        <f t="shared" si="54"/>
        <v>1204510794.6388469</v>
      </c>
      <c r="H867" s="96">
        <v>36670526</v>
      </c>
      <c r="I867" s="100">
        <v>475236102</v>
      </c>
      <c r="J867" s="92"/>
      <c r="K867" s="42">
        <v>4780471.9036284294</v>
      </c>
      <c r="L867" s="43">
        <v>3897405.4766967995</v>
      </c>
      <c r="M867" s="44">
        <f t="shared" si="52"/>
        <v>683926289.25999999</v>
      </c>
      <c r="N867" s="35">
        <v>85</v>
      </c>
      <c r="O867" s="33">
        <f t="shared" si="53"/>
        <v>45322451.325498886</v>
      </c>
      <c r="P867" s="36">
        <f t="shared" si="55"/>
        <v>11330612.831374722</v>
      </c>
    </row>
    <row r="868" spans="1:16" ht="12.75" x14ac:dyDescent="0.2">
      <c r="A868" s="76" t="s">
        <v>1653</v>
      </c>
      <c r="B868" s="45" t="s">
        <v>1622</v>
      </c>
      <c r="C868" s="45" t="s">
        <v>1654</v>
      </c>
      <c r="D868" s="46" t="s">
        <v>2162</v>
      </c>
      <c r="E868" s="51">
        <v>3631</v>
      </c>
      <c r="F868" s="54">
        <v>579945.89647644048</v>
      </c>
      <c r="G868" s="24">
        <f t="shared" si="54"/>
        <v>2105783550.1059554</v>
      </c>
      <c r="H868" s="96">
        <v>60503134</v>
      </c>
      <c r="I868" s="100">
        <v>629894660</v>
      </c>
      <c r="J868" s="92"/>
      <c r="K868" s="42">
        <v>8230434</v>
      </c>
      <c r="L868" s="43">
        <v>20004331.04553701</v>
      </c>
      <c r="M868" s="44">
        <f t="shared" si="52"/>
        <v>1387150991.0599999</v>
      </c>
      <c r="N868" s="35">
        <v>127</v>
      </c>
      <c r="O868" s="33">
        <f t="shared" si="53"/>
        <v>73653128.852507934</v>
      </c>
      <c r="P868" s="36">
        <f t="shared" si="55"/>
        <v>18413282.213126983</v>
      </c>
    </row>
    <row r="869" spans="1:16" ht="12.75" x14ac:dyDescent="0.2">
      <c r="A869" s="76" t="s">
        <v>1655</v>
      </c>
      <c r="B869" s="45" t="s">
        <v>1622</v>
      </c>
      <c r="C869" s="45" t="s">
        <v>1656</v>
      </c>
      <c r="D869" s="46" t="s">
        <v>2162</v>
      </c>
      <c r="E869" s="51">
        <v>23425</v>
      </c>
      <c r="F869" s="54">
        <v>474780.5199818993</v>
      </c>
      <c r="G869" s="24">
        <f t="shared" si="54"/>
        <v>11121733680.575991</v>
      </c>
      <c r="H869" s="96">
        <v>376018408</v>
      </c>
      <c r="I869" s="100">
        <v>4179457926</v>
      </c>
      <c r="J869" s="92"/>
      <c r="K869" s="42">
        <v>236900000</v>
      </c>
      <c r="L869" s="43">
        <v>2233410700.2909384</v>
      </c>
      <c r="M869" s="44">
        <f t="shared" si="52"/>
        <v>4095946646.29</v>
      </c>
      <c r="N869" s="35">
        <v>1039</v>
      </c>
      <c r="O869" s="33">
        <f t="shared" si="53"/>
        <v>493296960.26119339</v>
      </c>
      <c r="P869" s="36">
        <f t="shared" si="55"/>
        <v>123324240.06529835</v>
      </c>
    </row>
    <row r="870" spans="1:16" ht="12.75" x14ac:dyDescent="0.2">
      <c r="A870" s="76" t="s">
        <v>1657</v>
      </c>
      <c r="B870" s="45" t="s">
        <v>1622</v>
      </c>
      <c r="C870" s="45" t="s">
        <v>71</v>
      </c>
      <c r="D870" s="46" t="s">
        <v>2162</v>
      </c>
      <c r="E870" s="51">
        <v>5364</v>
      </c>
      <c r="F870" s="54">
        <v>543045.74651358172</v>
      </c>
      <c r="G870" s="24">
        <f t="shared" si="54"/>
        <v>2912897384.2988524</v>
      </c>
      <c r="H870" s="96">
        <v>89073160</v>
      </c>
      <c r="I870" s="100">
        <v>1073187910</v>
      </c>
      <c r="J870" s="92"/>
      <c r="K870" s="42">
        <v>11282614.704265947</v>
      </c>
      <c r="L870" s="43">
        <v>29168221.777769886</v>
      </c>
      <c r="M870" s="44">
        <f t="shared" si="52"/>
        <v>1710185477.8199999</v>
      </c>
      <c r="N870" s="35">
        <v>155</v>
      </c>
      <c r="O870" s="33">
        <f t="shared" si="53"/>
        <v>84172090.709605172</v>
      </c>
      <c r="P870" s="36">
        <f t="shared" si="55"/>
        <v>21043022.677401293</v>
      </c>
    </row>
    <row r="871" spans="1:16" ht="12.75" x14ac:dyDescent="0.2">
      <c r="A871" s="76" t="s">
        <v>1658</v>
      </c>
      <c r="B871" s="45" t="s">
        <v>1622</v>
      </c>
      <c r="C871" s="45" t="s">
        <v>1659</v>
      </c>
      <c r="D871" s="46" t="s">
        <v>2162</v>
      </c>
      <c r="E871" s="51">
        <v>2011</v>
      </c>
      <c r="F871" s="54">
        <v>531384.89104477607</v>
      </c>
      <c r="G871" s="24">
        <f t="shared" si="54"/>
        <v>1068615015.8910447</v>
      </c>
      <c r="H871" s="96">
        <v>32078626</v>
      </c>
      <c r="I871" s="100">
        <v>436399109</v>
      </c>
      <c r="J871" s="92"/>
      <c r="K871" s="42">
        <v>8249656</v>
      </c>
      <c r="L871" s="43">
        <v>27672416.055040963</v>
      </c>
      <c r="M871" s="44">
        <f t="shared" si="52"/>
        <v>564215208.84000003</v>
      </c>
      <c r="N871" s="35">
        <v>67</v>
      </c>
      <c r="O871" s="33">
        <f t="shared" si="53"/>
        <v>35602787.699999996</v>
      </c>
      <c r="P871" s="36">
        <f t="shared" si="55"/>
        <v>8900696.9249999989</v>
      </c>
    </row>
    <row r="872" spans="1:16" ht="12.75" x14ac:dyDescent="0.2">
      <c r="A872" s="76" t="s">
        <v>1660</v>
      </c>
      <c r="B872" s="45" t="s">
        <v>1622</v>
      </c>
      <c r="C872" s="45" t="s">
        <v>1661</v>
      </c>
      <c r="D872" s="46" t="s">
        <v>2162</v>
      </c>
      <c r="E872" s="51">
        <v>2567</v>
      </c>
      <c r="F872" s="54">
        <v>614554.66351931333</v>
      </c>
      <c r="G872" s="24">
        <f t="shared" si="54"/>
        <v>1577561821.2540772</v>
      </c>
      <c r="H872" s="96">
        <v>40292306</v>
      </c>
      <c r="I872" s="100">
        <v>541649658</v>
      </c>
      <c r="J872" s="92"/>
      <c r="K872" s="42">
        <v>14986500</v>
      </c>
      <c r="L872" s="43">
        <v>96479504.51947172</v>
      </c>
      <c r="M872" s="44">
        <f t="shared" si="52"/>
        <v>884153852.73000002</v>
      </c>
      <c r="N872" s="35">
        <v>89</v>
      </c>
      <c r="O872" s="33">
        <f t="shared" si="53"/>
        <v>54695365.053218886</v>
      </c>
      <c r="P872" s="36">
        <f t="shared" si="55"/>
        <v>13673841.263304722</v>
      </c>
    </row>
    <row r="873" spans="1:16" ht="12.75" x14ac:dyDescent="0.2">
      <c r="A873" s="76" t="s">
        <v>1662</v>
      </c>
      <c r="B873" s="45" t="s">
        <v>1622</v>
      </c>
      <c r="C873" s="45" t="s">
        <v>1663</v>
      </c>
      <c r="D873" s="46" t="s">
        <v>2162</v>
      </c>
      <c r="E873" s="51">
        <v>5051</v>
      </c>
      <c r="F873" s="54">
        <v>519344.14845112781</v>
      </c>
      <c r="G873" s="24">
        <f t="shared" si="54"/>
        <v>2623207293.8266468</v>
      </c>
      <c r="H873" s="96">
        <v>82589526</v>
      </c>
      <c r="I873" s="100">
        <v>1010451229</v>
      </c>
      <c r="J873" s="92"/>
      <c r="K873" s="42">
        <v>38579342</v>
      </c>
      <c r="L873" s="43">
        <v>120310606.78183816</v>
      </c>
      <c r="M873" s="44">
        <f t="shared" si="52"/>
        <v>1371276590.04</v>
      </c>
      <c r="N873" s="35">
        <v>207</v>
      </c>
      <c r="O873" s="33">
        <f t="shared" si="53"/>
        <v>107504238.72938345</v>
      </c>
      <c r="P873" s="36">
        <f t="shared" si="55"/>
        <v>26876059.682345863</v>
      </c>
    </row>
    <row r="874" spans="1:16" ht="12.75" x14ac:dyDescent="0.2">
      <c r="A874" s="76" t="s">
        <v>1664</v>
      </c>
      <c r="B874" s="45" t="s">
        <v>1622</v>
      </c>
      <c r="C874" s="45" t="s">
        <v>2153</v>
      </c>
      <c r="D874" s="46" t="s">
        <v>2162</v>
      </c>
      <c r="E874" s="51">
        <v>6969</v>
      </c>
      <c r="F874" s="54">
        <v>533023.6296597257</v>
      </c>
      <c r="G874" s="24">
        <f t="shared" si="54"/>
        <v>3714641675.0986285</v>
      </c>
      <c r="H874" s="96">
        <v>108394712</v>
      </c>
      <c r="I874" s="100">
        <v>1556467176</v>
      </c>
      <c r="J874" s="92"/>
      <c r="K874" s="42">
        <v>30365410</v>
      </c>
      <c r="L874" s="43">
        <v>74533754.632959008</v>
      </c>
      <c r="M874" s="44">
        <f t="shared" si="52"/>
        <v>1944880622.47</v>
      </c>
      <c r="N874" s="35">
        <v>379</v>
      </c>
      <c r="O874" s="33">
        <f t="shared" si="53"/>
        <v>202015955.64103603</v>
      </c>
      <c r="P874" s="36">
        <f t="shared" si="55"/>
        <v>50503988.910259008</v>
      </c>
    </row>
    <row r="875" spans="1:16" ht="12.75" x14ac:dyDescent="0.2">
      <c r="A875" s="76" t="s">
        <v>1665</v>
      </c>
      <c r="B875" s="45" t="s">
        <v>1622</v>
      </c>
      <c r="C875" s="45" t="s">
        <v>1666</v>
      </c>
      <c r="D875" s="46" t="s">
        <v>2162</v>
      </c>
      <c r="E875" s="51">
        <v>11880</v>
      </c>
      <c r="F875" s="54">
        <v>463449.97381799697</v>
      </c>
      <c r="G875" s="24">
        <f t="shared" si="54"/>
        <v>5505785688.9578037</v>
      </c>
      <c r="H875" s="96">
        <v>191986695</v>
      </c>
      <c r="I875" s="100">
        <v>2200379922</v>
      </c>
      <c r="J875" s="92"/>
      <c r="K875" s="42">
        <v>87423549</v>
      </c>
      <c r="L875" s="43">
        <v>780718658.553213</v>
      </c>
      <c r="M875" s="44">
        <f t="shared" si="52"/>
        <v>2245276864.4000001</v>
      </c>
      <c r="N875" s="35">
        <v>545</v>
      </c>
      <c r="O875" s="33">
        <f t="shared" si="53"/>
        <v>252580235.73080835</v>
      </c>
      <c r="P875" s="36">
        <f t="shared" si="55"/>
        <v>63145058.932702087</v>
      </c>
    </row>
    <row r="876" spans="1:16" ht="12.75" x14ac:dyDescent="0.2">
      <c r="A876" s="76" t="s">
        <v>1667</v>
      </c>
      <c r="B876" s="45" t="s">
        <v>1622</v>
      </c>
      <c r="C876" s="45" t="s">
        <v>1668</v>
      </c>
      <c r="D876" s="46" t="s">
        <v>2162</v>
      </c>
      <c r="E876" s="51">
        <v>1638</v>
      </c>
      <c r="F876" s="54">
        <v>562606.05179063359</v>
      </c>
      <c r="G876" s="24">
        <f t="shared" si="54"/>
        <v>921548712.83305776</v>
      </c>
      <c r="H876" s="96">
        <v>27260364</v>
      </c>
      <c r="I876" s="100">
        <v>355507858</v>
      </c>
      <c r="J876" s="92"/>
      <c r="K876" s="42">
        <v>6107904</v>
      </c>
      <c r="L876" s="43">
        <v>20655246.381215166</v>
      </c>
      <c r="M876" s="44">
        <f t="shared" si="52"/>
        <v>512017340.44999999</v>
      </c>
      <c r="N876" s="35">
        <v>58</v>
      </c>
      <c r="O876" s="33">
        <f t="shared" si="53"/>
        <v>32631151.003856748</v>
      </c>
      <c r="P876" s="36">
        <f t="shared" si="55"/>
        <v>8157787.7509641871</v>
      </c>
    </row>
    <row r="877" spans="1:16" ht="12.75" x14ac:dyDescent="0.2">
      <c r="A877" s="76" t="s">
        <v>1669</v>
      </c>
      <c r="B877" s="45" t="s">
        <v>1622</v>
      </c>
      <c r="C877" s="45" t="s">
        <v>313</v>
      </c>
      <c r="D877" s="46" t="s">
        <v>2162</v>
      </c>
      <c r="E877" s="51">
        <v>3905</v>
      </c>
      <c r="F877" s="54">
        <v>465870.48418604641</v>
      </c>
      <c r="G877" s="24">
        <f t="shared" si="54"/>
        <v>1819224240.7465112</v>
      </c>
      <c r="H877" s="96">
        <v>65256721</v>
      </c>
      <c r="I877" s="100">
        <v>758815092</v>
      </c>
      <c r="J877" s="92"/>
      <c r="K877" s="42">
        <v>10650454</v>
      </c>
      <c r="L877" s="43">
        <v>25914842.997142639</v>
      </c>
      <c r="M877" s="44">
        <f t="shared" si="52"/>
        <v>958587130.75</v>
      </c>
      <c r="N877" s="35">
        <v>215</v>
      </c>
      <c r="O877" s="33">
        <f t="shared" si="53"/>
        <v>100162154.09999998</v>
      </c>
      <c r="P877" s="36">
        <f t="shared" si="55"/>
        <v>25040538.524999995</v>
      </c>
    </row>
    <row r="878" spans="1:16" ht="12.75" x14ac:dyDescent="0.2">
      <c r="A878" s="76" t="s">
        <v>1670</v>
      </c>
      <c r="B878" s="45" t="s">
        <v>1622</v>
      </c>
      <c r="C878" s="45" t="s">
        <v>1671</v>
      </c>
      <c r="D878" s="46" t="s">
        <v>2162</v>
      </c>
      <c r="E878" s="51">
        <v>10456</v>
      </c>
      <c r="F878" s="54">
        <v>511669.76101645979</v>
      </c>
      <c r="G878" s="24">
        <f t="shared" si="54"/>
        <v>5350019021.1881037</v>
      </c>
      <c r="H878" s="96">
        <v>163723873</v>
      </c>
      <c r="I878" s="100">
        <v>1891752221</v>
      </c>
      <c r="J878" s="92"/>
      <c r="K878" s="42">
        <v>219491752</v>
      </c>
      <c r="L878" s="43">
        <v>129335304.70382129</v>
      </c>
      <c r="M878" s="44">
        <f t="shared" si="52"/>
        <v>2945715870.48</v>
      </c>
      <c r="N878" s="35">
        <v>460</v>
      </c>
      <c r="O878" s="33">
        <f t="shared" si="53"/>
        <v>235368090.06757149</v>
      </c>
      <c r="P878" s="36">
        <f t="shared" si="55"/>
        <v>58842022.516892873</v>
      </c>
    </row>
    <row r="879" spans="1:16" ht="12.75" x14ac:dyDescent="0.2">
      <c r="A879" s="76" t="s">
        <v>1672</v>
      </c>
      <c r="B879" s="45" t="s">
        <v>1622</v>
      </c>
      <c r="C879" s="45" t="s">
        <v>1673</v>
      </c>
      <c r="D879" s="46" t="s">
        <v>2162</v>
      </c>
      <c r="E879" s="51">
        <v>2261</v>
      </c>
      <c r="F879" s="54">
        <v>485688.55660714291</v>
      </c>
      <c r="G879" s="24">
        <f t="shared" si="54"/>
        <v>1098141826.4887502</v>
      </c>
      <c r="H879" s="96">
        <v>37947850</v>
      </c>
      <c r="I879" s="100">
        <v>394115046</v>
      </c>
      <c r="J879" s="92"/>
      <c r="K879" s="42">
        <v>37461015</v>
      </c>
      <c r="L879" s="43">
        <v>91150694.631712168</v>
      </c>
      <c r="M879" s="44">
        <f t="shared" si="52"/>
        <v>537467220.86000001</v>
      </c>
      <c r="N879" s="35">
        <v>70</v>
      </c>
      <c r="O879" s="33">
        <f t="shared" si="53"/>
        <v>33998198.962500006</v>
      </c>
      <c r="P879" s="36">
        <f t="shared" si="55"/>
        <v>8499549.7406250015</v>
      </c>
    </row>
    <row r="880" spans="1:16" ht="12.75" x14ac:dyDescent="0.2">
      <c r="A880" s="76" t="s">
        <v>1674</v>
      </c>
      <c r="B880" s="45" t="s">
        <v>1622</v>
      </c>
      <c r="C880" s="45" t="s">
        <v>1675</v>
      </c>
      <c r="D880" s="46" t="s">
        <v>2162</v>
      </c>
      <c r="E880" s="51">
        <v>3163</v>
      </c>
      <c r="F880" s="54">
        <v>547071.40171919763</v>
      </c>
      <c r="G880" s="24">
        <f t="shared" si="54"/>
        <v>1730386843.6378222</v>
      </c>
      <c r="H880" s="96">
        <v>56493306</v>
      </c>
      <c r="I880" s="100">
        <v>642993527</v>
      </c>
      <c r="J880" s="92"/>
      <c r="K880" s="42">
        <v>7195387.4762653559</v>
      </c>
      <c r="L880" s="43">
        <v>9124397.934386624</v>
      </c>
      <c r="M880" s="44">
        <f t="shared" si="52"/>
        <v>1014580225.23</v>
      </c>
      <c r="N880" s="35">
        <v>44</v>
      </c>
      <c r="O880" s="33">
        <f t="shared" si="53"/>
        <v>24071141.675644696</v>
      </c>
      <c r="P880" s="36">
        <f t="shared" si="55"/>
        <v>6017785.4189111739</v>
      </c>
    </row>
    <row r="881" spans="1:16" ht="12.75" x14ac:dyDescent="0.2">
      <c r="A881" s="76" t="s">
        <v>1676</v>
      </c>
      <c r="B881" s="45" t="s">
        <v>1622</v>
      </c>
      <c r="C881" s="45" t="s">
        <v>1677</v>
      </c>
      <c r="D881" s="46" t="s">
        <v>2162</v>
      </c>
      <c r="E881" s="51">
        <v>4875</v>
      </c>
      <c r="F881" s="54">
        <v>519395.36108410044</v>
      </c>
      <c r="G881" s="24">
        <f t="shared" si="54"/>
        <v>2532052385.2849898</v>
      </c>
      <c r="H881" s="96">
        <v>79468975</v>
      </c>
      <c r="I881" s="100">
        <v>962192244</v>
      </c>
      <c r="J881" s="92"/>
      <c r="K881" s="42">
        <v>38792856</v>
      </c>
      <c r="L881" s="43">
        <v>364427377.19553596</v>
      </c>
      <c r="M881" s="44">
        <f t="shared" si="52"/>
        <v>1087170933.0899999</v>
      </c>
      <c r="N881" s="35">
        <v>198</v>
      </c>
      <c r="O881" s="33">
        <f t="shared" si="53"/>
        <v>102840281.49465188</v>
      </c>
      <c r="P881" s="36">
        <f t="shared" si="55"/>
        <v>25710070.373662971</v>
      </c>
    </row>
    <row r="882" spans="1:16" ht="12.75" x14ac:dyDescent="0.2">
      <c r="A882" s="76" t="s">
        <v>1678</v>
      </c>
      <c r="B882" s="45" t="s">
        <v>1622</v>
      </c>
      <c r="C882" s="45" t="s">
        <v>1679</v>
      </c>
      <c r="D882" s="46" t="s">
        <v>2163</v>
      </c>
      <c r="E882" s="51">
        <v>63458</v>
      </c>
      <c r="F882" s="54">
        <v>598496.85438412125</v>
      </c>
      <c r="G882" s="24">
        <f t="shared" si="54"/>
        <v>37979413385.507568</v>
      </c>
      <c r="H882" s="96">
        <v>1061181638</v>
      </c>
      <c r="I882" s="100">
        <v>8851387306</v>
      </c>
      <c r="J882" s="92"/>
      <c r="K882" s="42">
        <v>518863866.49284643</v>
      </c>
      <c r="L882" s="43">
        <v>1225925431.4494121</v>
      </c>
      <c r="M882" s="44">
        <f t="shared" si="52"/>
        <v>26322055143.57</v>
      </c>
      <c r="N882" s="35">
        <v>3840</v>
      </c>
      <c r="O882" s="33">
        <f t="shared" si="53"/>
        <v>2298227920.8350258</v>
      </c>
      <c r="P882" s="36">
        <f t="shared" si="55"/>
        <v>574556980.20875645</v>
      </c>
    </row>
    <row r="883" spans="1:16" ht="12.75" x14ac:dyDescent="0.2">
      <c r="A883" s="76" t="s">
        <v>1680</v>
      </c>
      <c r="B883" s="45" t="s">
        <v>1622</v>
      </c>
      <c r="C883" s="45" t="s">
        <v>1681</v>
      </c>
      <c r="D883" s="46" t="s">
        <v>2162</v>
      </c>
      <c r="E883" s="51">
        <v>2704</v>
      </c>
      <c r="F883" s="54">
        <v>567624.64004486823</v>
      </c>
      <c r="G883" s="24">
        <f t="shared" si="54"/>
        <v>1534857026.6813238</v>
      </c>
      <c r="H883" s="96">
        <v>45385434</v>
      </c>
      <c r="I883" s="100">
        <v>463745868</v>
      </c>
      <c r="J883" s="92"/>
      <c r="K883" s="42">
        <v>5700865.0710582528</v>
      </c>
      <c r="L883" s="43">
        <v>0</v>
      </c>
      <c r="M883" s="44">
        <f t="shared" si="52"/>
        <v>1020024859.61</v>
      </c>
      <c r="N883" s="35">
        <v>118</v>
      </c>
      <c r="O883" s="33">
        <f t="shared" si="53"/>
        <v>66979707.525294453</v>
      </c>
      <c r="P883" s="36">
        <f t="shared" si="55"/>
        <v>16744926.881323613</v>
      </c>
    </row>
    <row r="884" spans="1:16" ht="12.75" x14ac:dyDescent="0.2">
      <c r="A884" s="76" t="s">
        <v>1682</v>
      </c>
      <c r="B884" s="45" t="s">
        <v>1622</v>
      </c>
      <c r="C884" s="45" t="s">
        <v>1683</v>
      </c>
      <c r="D884" s="46" t="s">
        <v>2162</v>
      </c>
      <c r="E884" s="51">
        <v>2940</v>
      </c>
      <c r="F884" s="54">
        <v>516668.33012089221</v>
      </c>
      <c r="G884" s="24">
        <f t="shared" si="54"/>
        <v>1519004890.555423</v>
      </c>
      <c r="H884" s="96">
        <v>48797023</v>
      </c>
      <c r="I884" s="100">
        <v>612659308</v>
      </c>
      <c r="J884" s="92"/>
      <c r="K884" s="42">
        <v>6282548.3381681368</v>
      </c>
      <c r="L884" s="43">
        <v>61253266.412287161</v>
      </c>
      <c r="M884" s="44">
        <f t="shared" si="52"/>
        <v>790012744.79999995</v>
      </c>
      <c r="N884" s="35">
        <v>186</v>
      </c>
      <c r="O884" s="33">
        <f t="shared" si="53"/>
        <v>96100309.402485952</v>
      </c>
      <c r="P884" s="36">
        <f t="shared" si="55"/>
        <v>24025077.350621488</v>
      </c>
    </row>
    <row r="885" spans="1:16" ht="12.75" x14ac:dyDescent="0.2">
      <c r="A885" s="76" t="s">
        <v>1684</v>
      </c>
      <c r="B885" s="45" t="s">
        <v>1622</v>
      </c>
      <c r="C885" s="45" t="s">
        <v>1685</v>
      </c>
      <c r="D885" s="46" t="s">
        <v>2162</v>
      </c>
      <c r="E885" s="51">
        <v>45054</v>
      </c>
      <c r="F885" s="54">
        <v>500249.54127349524</v>
      </c>
      <c r="G885" s="24">
        <f t="shared" si="54"/>
        <v>22538242832.536053</v>
      </c>
      <c r="H885" s="96">
        <v>730710352</v>
      </c>
      <c r="I885" s="100">
        <v>6027777061</v>
      </c>
      <c r="J885" s="92"/>
      <c r="K885" s="42">
        <v>1171477489</v>
      </c>
      <c r="L885" s="43">
        <v>5279304629.7444477</v>
      </c>
      <c r="M885" s="44">
        <f t="shared" si="52"/>
        <v>9328973300.7900009</v>
      </c>
      <c r="N885" s="35">
        <v>2929</v>
      </c>
      <c r="O885" s="33">
        <f t="shared" si="53"/>
        <v>1465230906.3900676</v>
      </c>
      <c r="P885" s="36">
        <f t="shared" si="55"/>
        <v>366307726.59751689</v>
      </c>
    </row>
    <row r="886" spans="1:16" ht="12.75" x14ac:dyDescent="0.2">
      <c r="A886" s="76" t="s">
        <v>1686</v>
      </c>
      <c r="B886" s="45" t="s">
        <v>1622</v>
      </c>
      <c r="C886" s="45" t="s">
        <v>1687</v>
      </c>
      <c r="D886" s="46" t="s">
        <v>2162</v>
      </c>
      <c r="E886" s="51">
        <v>5782</v>
      </c>
      <c r="F886" s="54">
        <v>519317.78757570509</v>
      </c>
      <c r="G886" s="24">
        <f t="shared" si="54"/>
        <v>3002695447.7627268</v>
      </c>
      <c r="H886" s="96">
        <v>96219709</v>
      </c>
      <c r="I886" s="100">
        <v>1187630646</v>
      </c>
      <c r="J886" s="92"/>
      <c r="K886" s="42">
        <v>8895611.9760297164</v>
      </c>
      <c r="L886" s="43">
        <v>0</v>
      </c>
      <c r="M886" s="44">
        <f t="shared" si="52"/>
        <v>1709949480.79</v>
      </c>
      <c r="N886" s="35">
        <v>154</v>
      </c>
      <c r="O886" s="33">
        <f t="shared" si="53"/>
        <v>79974939.286658585</v>
      </c>
      <c r="P886" s="36">
        <f t="shared" si="55"/>
        <v>19993734.821664646</v>
      </c>
    </row>
    <row r="887" spans="1:16" ht="12.75" x14ac:dyDescent="0.2">
      <c r="A887" s="76" t="s">
        <v>1688</v>
      </c>
      <c r="B887" s="45" t="s">
        <v>1622</v>
      </c>
      <c r="C887" s="45" t="s">
        <v>101</v>
      </c>
      <c r="D887" s="46" t="s">
        <v>2162</v>
      </c>
      <c r="E887" s="51">
        <v>3722</v>
      </c>
      <c r="F887" s="54">
        <v>545139.66028436029</v>
      </c>
      <c r="G887" s="24">
        <f t="shared" si="54"/>
        <v>2029009815.5783889</v>
      </c>
      <c r="H887" s="96">
        <v>59710869</v>
      </c>
      <c r="I887" s="100">
        <v>747095052</v>
      </c>
      <c r="J887" s="92"/>
      <c r="K887" s="42">
        <v>30737243</v>
      </c>
      <c r="L887" s="43">
        <v>0</v>
      </c>
      <c r="M887" s="44">
        <f t="shared" si="52"/>
        <v>1191466651.5799999</v>
      </c>
      <c r="N887" s="35">
        <v>88</v>
      </c>
      <c r="O887" s="33">
        <f t="shared" si="53"/>
        <v>47972290.105023704</v>
      </c>
      <c r="P887" s="36">
        <f t="shared" si="55"/>
        <v>11993072.526255926</v>
      </c>
    </row>
    <row r="888" spans="1:16" ht="12.75" x14ac:dyDescent="0.2">
      <c r="A888" s="76" t="s">
        <v>1689</v>
      </c>
      <c r="B888" s="45" t="s">
        <v>1622</v>
      </c>
      <c r="C888" s="45" t="s">
        <v>1690</v>
      </c>
      <c r="D888" s="46" t="s">
        <v>2162</v>
      </c>
      <c r="E888" s="51">
        <v>1444</v>
      </c>
      <c r="F888" s="54">
        <v>544074.33382507903</v>
      </c>
      <c r="G888" s="24">
        <f t="shared" si="54"/>
        <v>785643338.04341412</v>
      </c>
      <c r="H888" s="96">
        <v>23121187</v>
      </c>
      <c r="I888" s="100">
        <v>227276840</v>
      </c>
      <c r="J888" s="92"/>
      <c r="K888" s="42">
        <v>3020280.0122688245</v>
      </c>
      <c r="L888" s="43">
        <v>4618301.3207503231</v>
      </c>
      <c r="M888" s="44">
        <f t="shared" si="52"/>
        <v>527606729.70999998</v>
      </c>
      <c r="N888" s="35">
        <v>33</v>
      </c>
      <c r="O888" s="33">
        <f t="shared" si="53"/>
        <v>17954453.016227607</v>
      </c>
      <c r="P888" s="36">
        <f t="shared" si="55"/>
        <v>4488613.2540569017</v>
      </c>
    </row>
    <row r="889" spans="1:16" ht="12.75" x14ac:dyDescent="0.2">
      <c r="A889" s="76" t="s">
        <v>1691</v>
      </c>
      <c r="B889" s="45" t="s">
        <v>1622</v>
      </c>
      <c r="C889" s="45" t="s">
        <v>1692</v>
      </c>
      <c r="D889" s="46" t="s">
        <v>2162</v>
      </c>
      <c r="E889" s="51">
        <v>3097</v>
      </c>
      <c r="F889" s="54">
        <v>639289.79240259738</v>
      </c>
      <c r="G889" s="24">
        <f t="shared" si="54"/>
        <v>1979880487.0708442</v>
      </c>
      <c r="H889" s="96">
        <v>48635336</v>
      </c>
      <c r="I889" s="100">
        <v>623919738</v>
      </c>
      <c r="J889" s="92"/>
      <c r="K889" s="42">
        <v>21794991</v>
      </c>
      <c r="L889" s="43">
        <v>65203650.008778743</v>
      </c>
      <c r="M889" s="44">
        <f t="shared" si="52"/>
        <v>1220326772.0599999</v>
      </c>
      <c r="N889" s="35">
        <v>149</v>
      </c>
      <c r="O889" s="33">
        <f t="shared" si="53"/>
        <v>95254179.06798701</v>
      </c>
      <c r="P889" s="36">
        <f t="shared" si="55"/>
        <v>23813544.766996752</v>
      </c>
    </row>
    <row r="890" spans="1:16" ht="12.75" x14ac:dyDescent="0.2">
      <c r="A890" s="76" t="s">
        <v>1693</v>
      </c>
      <c r="B890" s="45" t="s">
        <v>1622</v>
      </c>
      <c r="C890" s="45" t="s">
        <v>1694</v>
      </c>
      <c r="D890" s="46" t="s">
        <v>2162</v>
      </c>
      <c r="E890" s="51">
        <v>3275</v>
      </c>
      <c r="F890" s="54">
        <v>523988.5991724137</v>
      </c>
      <c r="G890" s="24">
        <f t="shared" si="54"/>
        <v>1716062662.289655</v>
      </c>
      <c r="H890" s="96">
        <v>52936200</v>
      </c>
      <c r="I890" s="100">
        <v>478912977</v>
      </c>
      <c r="J890" s="92"/>
      <c r="K890" s="42">
        <v>10284008.176007766</v>
      </c>
      <c r="L890" s="43">
        <v>6726972.8783736136</v>
      </c>
      <c r="M890" s="44">
        <f t="shared" si="52"/>
        <v>1167202504.24</v>
      </c>
      <c r="N890" s="35">
        <v>106</v>
      </c>
      <c r="O890" s="33">
        <f t="shared" si="53"/>
        <v>55542791.512275852</v>
      </c>
      <c r="P890" s="36">
        <f t="shared" si="55"/>
        <v>13885697.878068963</v>
      </c>
    </row>
    <row r="891" spans="1:16" ht="12.75" x14ac:dyDescent="0.2">
      <c r="A891" s="76" t="s">
        <v>1695</v>
      </c>
      <c r="B891" s="45" t="s">
        <v>1622</v>
      </c>
      <c r="C891" s="45" t="s">
        <v>1696</v>
      </c>
      <c r="D891" s="46" t="s">
        <v>2162</v>
      </c>
      <c r="E891" s="51">
        <v>1807</v>
      </c>
      <c r="F891" s="54">
        <v>517168.9846153846</v>
      </c>
      <c r="G891" s="24">
        <f t="shared" si="54"/>
        <v>934524355.19999993</v>
      </c>
      <c r="H891" s="96">
        <v>31270193</v>
      </c>
      <c r="I891" s="100">
        <v>343098405</v>
      </c>
      <c r="J891" s="92"/>
      <c r="K891" s="42">
        <v>4156539.3251692802</v>
      </c>
      <c r="L891" s="43">
        <v>1425315.986559341</v>
      </c>
      <c r="M891" s="44">
        <f t="shared" si="52"/>
        <v>554573901.88999999</v>
      </c>
      <c r="N891" s="35">
        <v>91</v>
      </c>
      <c r="O891" s="33">
        <f t="shared" si="53"/>
        <v>47062377.600000001</v>
      </c>
      <c r="P891" s="36">
        <f t="shared" si="55"/>
        <v>11765594.4</v>
      </c>
    </row>
    <row r="892" spans="1:16" ht="12.75" x14ac:dyDescent="0.2">
      <c r="A892" s="76" t="s">
        <v>1697</v>
      </c>
      <c r="B892" s="45" t="s">
        <v>1622</v>
      </c>
      <c r="C892" s="45" t="s">
        <v>1698</v>
      </c>
      <c r="D892" s="46" t="s">
        <v>2162</v>
      </c>
      <c r="E892" s="51">
        <v>2851</v>
      </c>
      <c r="F892" s="54">
        <v>574296.50459587947</v>
      </c>
      <c r="G892" s="24">
        <f t="shared" si="54"/>
        <v>1637319334.6028523</v>
      </c>
      <c r="H892" s="96">
        <v>46517241</v>
      </c>
      <c r="I892" s="100">
        <v>568536807</v>
      </c>
      <c r="J892" s="92"/>
      <c r="K892" s="42">
        <v>7169714</v>
      </c>
      <c r="L892" s="43">
        <v>88435298.041413903</v>
      </c>
      <c r="M892" s="44">
        <f t="shared" si="52"/>
        <v>926660274.55999994</v>
      </c>
      <c r="N892" s="35">
        <v>78</v>
      </c>
      <c r="O892" s="33">
        <f t="shared" si="53"/>
        <v>44795127.358478598</v>
      </c>
      <c r="P892" s="36">
        <f t="shared" si="55"/>
        <v>11198781.83961965</v>
      </c>
    </row>
    <row r="893" spans="1:16" ht="12.75" x14ac:dyDescent="0.2">
      <c r="A893" s="76" t="s">
        <v>1699</v>
      </c>
      <c r="B893" s="45" t="s">
        <v>1622</v>
      </c>
      <c r="C893" s="45" t="s">
        <v>1700</v>
      </c>
      <c r="D893" s="46" t="s">
        <v>2162</v>
      </c>
      <c r="E893" s="51">
        <v>1171</v>
      </c>
      <c r="F893" s="54">
        <v>508179.21434058889</v>
      </c>
      <c r="G893" s="24">
        <f t="shared" si="54"/>
        <v>595077859.99282956</v>
      </c>
      <c r="H893" s="96">
        <v>18901167</v>
      </c>
      <c r="I893" s="100">
        <v>254393794</v>
      </c>
      <c r="J893" s="92"/>
      <c r="K893" s="42">
        <v>2399856.6709368243</v>
      </c>
      <c r="L893" s="43">
        <v>0</v>
      </c>
      <c r="M893" s="44">
        <f t="shared" si="52"/>
        <v>319383042.31999999</v>
      </c>
      <c r="N893" s="35">
        <v>25</v>
      </c>
      <c r="O893" s="33">
        <f t="shared" si="53"/>
        <v>12704480.358514722</v>
      </c>
      <c r="P893" s="36">
        <f t="shared" si="55"/>
        <v>3176120.0896286806</v>
      </c>
    </row>
    <row r="894" spans="1:16" ht="12.75" x14ac:dyDescent="0.2">
      <c r="A894" s="76" t="s">
        <v>1701</v>
      </c>
      <c r="B894" s="45" t="s">
        <v>1622</v>
      </c>
      <c r="C894" s="45" t="s">
        <v>1702</v>
      </c>
      <c r="D894" s="46" t="s">
        <v>2162</v>
      </c>
      <c r="E894" s="51">
        <v>5311</v>
      </c>
      <c r="F894" s="54">
        <v>512273.38972272177</v>
      </c>
      <c r="G894" s="24">
        <f t="shared" si="54"/>
        <v>2720683972.8173752</v>
      </c>
      <c r="H894" s="96">
        <v>85370536</v>
      </c>
      <c r="I894" s="100">
        <v>949093376</v>
      </c>
      <c r="J894" s="92"/>
      <c r="K894" s="42">
        <v>11551392.900083458</v>
      </c>
      <c r="L894" s="43">
        <v>48052776.423150033</v>
      </c>
      <c r="M894" s="44">
        <f t="shared" si="52"/>
        <v>1626615891.49</v>
      </c>
      <c r="N894" s="35">
        <v>357</v>
      </c>
      <c r="O894" s="33">
        <f t="shared" si="53"/>
        <v>182881600.13101166</v>
      </c>
      <c r="P894" s="36">
        <f t="shared" si="55"/>
        <v>45720400.032752916</v>
      </c>
    </row>
    <row r="895" spans="1:16" ht="12.75" x14ac:dyDescent="0.2">
      <c r="A895" s="76" t="s">
        <v>1703</v>
      </c>
      <c r="B895" s="45" t="s">
        <v>1622</v>
      </c>
      <c r="C895" s="45" t="s">
        <v>1704</v>
      </c>
      <c r="D895" s="46" t="s">
        <v>2162</v>
      </c>
      <c r="E895" s="51">
        <v>9359</v>
      </c>
      <c r="F895" s="54">
        <v>509763.08662379428</v>
      </c>
      <c r="G895" s="24">
        <f t="shared" si="54"/>
        <v>4770872727.7120905</v>
      </c>
      <c r="H895" s="96">
        <v>147587548</v>
      </c>
      <c r="I895" s="100">
        <v>1888994565</v>
      </c>
      <c r="J895" s="92"/>
      <c r="K895" s="42">
        <v>66074546</v>
      </c>
      <c r="L895" s="43">
        <v>141877225.42104378</v>
      </c>
      <c r="M895" s="44">
        <f t="shared" si="52"/>
        <v>2526338843.29</v>
      </c>
      <c r="N895" s="35">
        <v>457</v>
      </c>
      <c r="O895" s="33">
        <f t="shared" si="53"/>
        <v>232961730.58707398</v>
      </c>
      <c r="P895" s="36">
        <f t="shared" si="55"/>
        <v>58240432.646768495</v>
      </c>
    </row>
    <row r="896" spans="1:16" ht="12.75" x14ac:dyDescent="0.2">
      <c r="A896" s="76" t="s">
        <v>1705</v>
      </c>
      <c r="B896" s="45" t="s">
        <v>1622</v>
      </c>
      <c r="C896" s="45" t="s">
        <v>823</v>
      </c>
      <c r="D896" s="46" t="s">
        <v>2162</v>
      </c>
      <c r="E896" s="51">
        <v>4629</v>
      </c>
      <c r="F896" s="54">
        <v>544533.8716657504</v>
      </c>
      <c r="G896" s="24">
        <f t="shared" si="54"/>
        <v>2520647291.9407587</v>
      </c>
      <c r="H896" s="96">
        <v>76865820</v>
      </c>
      <c r="I896" s="100">
        <v>818564311</v>
      </c>
      <c r="J896" s="92"/>
      <c r="K896" s="42">
        <v>11563308</v>
      </c>
      <c r="L896" s="43">
        <v>82157159.510819629</v>
      </c>
      <c r="M896" s="44">
        <f t="shared" si="52"/>
        <v>1531496693.4300001</v>
      </c>
      <c r="N896" s="35">
        <v>143</v>
      </c>
      <c r="O896" s="33">
        <f t="shared" si="53"/>
        <v>77868343.6482023</v>
      </c>
      <c r="P896" s="36">
        <f t="shared" si="55"/>
        <v>19467085.912050575</v>
      </c>
    </row>
    <row r="897" spans="1:16" ht="12.75" x14ac:dyDescent="0.2">
      <c r="A897" s="76" t="s">
        <v>1706</v>
      </c>
      <c r="B897" s="45" t="s">
        <v>1622</v>
      </c>
      <c r="C897" s="45" t="s">
        <v>1707</v>
      </c>
      <c r="D897" s="46" t="s">
        <v>2162</v>
      </c>
      <c r="E897" s="51">
        <v>18102</v>
      </c>
      <c r="F897" s="54">
        <v>502150.5571057144</v>
      </c>
      <c r="G897" s="24">
        <f t="shared" si="54"/>
        <v>9089929384.7276421</v>
      </c>
      <c r="H897" s="96">
        <v>271585020</v>
      </c>
      <c r="I897" s="100">
        <v>3364570490</v>
      </c>
      <c r="J897" s="92"/>
      <c r="K897" s="42">
        <v>136110772.96754918</v>
      </c>
      <c r="L897" s="43">
        <v>484064448.25809801</v>
      </c>
      <c r="M897" s="44">
        <f t="shared" si="52"/>
        <v>4833598653.5</v>
      </c>
      <c r="N897" s="35">
        <v>922</v>
      </c>
      <c r="O897" s="33">
        <f t="shared" si="53"/>
        <v>462982813.65146869</v>
      </c>
      <c r="P897" s="36">
        <f t="shared" si="55"/>
        <v>115745703.41286717</v>
      </c>
    </row>
    <row r="898" spans="1:16" ht="12.75" x14ac:dyDescent="0.2">
      <c r="A898" s="76" t="s">
        <v>1708</v>
      </c>
      <c r="B898" s="45" t="s">
        <v>1622</v>
      </c>
      <c r="C898" s="45" t="s">
        <v>1709</v>
      </c>
      <c r="D898" s="46" t="s">
        <v>2162</v>
      </c>
      <c r="E898" s="51">
        <v>7414</v>
      </c>
      <c r="F898" s="54">
        <v>496215.24122955825</v>
      </c>
      <c r="G898" s="24">
        <f t="shared" si="54"/>
        <v>3678939798.475945</v>
      </c>
      <c r="H898" s="96">
        <v>118192921</v>
      </c>
      <c r="I898" s="100">
        <v>1470979831</v>
      </c>
      <c r="J898" s="92"/>
      <c r="K898" s="42">
        <v>37026207</v>
      </c>
      <c r="L898" s="43">
        <v>164030096.19568148</v>
      </c>
      <c r="M898" s="44">
        <f t="shared" si="52"/>
        <v>1888710743.28</v>
      </c>
      <c r="N898" s="35">
        <v>285</v>
      </c>
      <c r="O898" s="33">
        <f t="shared" si="53"/>
        <v>141421343.75042409</v>
      </c>
      <c r="P898" s="36">
        <f t="shared" si="55"/>
        <v>35355335.937606022</v>
      </c>
    </row>
    <row r="899" spans="1:16" ht="12.75" x14ac:dyDescent="0.2">
      <c r="A899" s="76" t="s">
        <v>1710</v>
      </c>
      <c r="B899" s="45" t="s">
        <v>1622</v>
      </c>
      <c r="C899" s="45" t="s">
        <v>1711</v>
      </c>
      <c r="D899" s="46" t="s">
        <v>2162</v>
      </c>
      <c r="E899" s="51">
        <v>2129</v>
      </c>
      <c r="F899" s="54">
        <v>591619.45044705877</v>
      </c>
      <c r="G899" s="24">
        <f t="shared" si="54"/>
        <v>1259557810.0017881</v>
      </c>
      <c r="H899" s="96">
        <v>35134503</v>
      </c>
      <c r="I899" s="100">
        <v>443293250</v>
      </c>
      <c r="J899" s="92"/>
      <c r="K899" s="42">
        <v>4492750.1540149702</v>
      </c>
      <c r="L899" s="43">
        <v>0</v>
      </c>
      <c r="M899" s="44">
        <f t="shared" si="52"/>
        <v>776637306.85000002</v>
      </c>
      <c r="N899" s="35">
        <v>83</v>
      </c>
      <c r="O899" s="33">
        <f t="shared" si="53"/>
        <v>49104414.387105875</v>
      </c>
      <c r="P899" s="36">
        <f t="shared" si="55"/>
        <v>12276103.596776469</v>
      </c>
    </row>
    <row r="900" spans="1:16" ht="12.75" x14ac:dyDescent="0.2">
      <c r="A900" s="76" t="s">
        <v>1712</v>
      </c>
      <c r="B900" s="45" t="s">
        <v>1622</v>
      </c>
      <c r="C900" s="45" t="s">
        <v>2113</v>
      </c>
      <c r="D900" s="46" t="s">
        <v>2162</v>
      </c>
      <c r="E900" s="51">
        <v>11328</v>
      </c>
      <c r="F900" s="54">
        <v>550938.65378945041</v>
      </c>
      <c r="G900" s="24">
        <f t="shared" si="54"/>
        <v>6241033070.126894</v>
      </c>
      <c r="H900" s="96">
        <v>178857741</v>
      </c>
      <c r="I900" s="100">
        <v>2392496644</v>
      </c>
      <c r="J900" s="92"/>
      <c r="K900" s="42">
        <v>72100000</v>
      </c>
      <c r="L900" s="43">
        <v>68433136.791259095</v>
      </c>
      <c r="M900" s="44">
        <f t="shared" si="52"/>
        <v>3529145548.3400002</v>
      </c>
      <c r="N900" s="35">
        <v>307</v>
      </c>
      <c r="O900" s="33">
        <f t="shared" si="53"/>
        <v>169138166.71336126</v>
      </c>
      <c r="P900" s="36">
        <f t="shared" si="55"/>
        <v>42284541.678340316</v>
      </c>
    </row>
    <row r="901" spans="1:16" ht="12.75" x14ac:dyDescent="0.2">
      <c r="A901" s="76" t="s">
        <v>1713</v>
      </c>
      <c r="B901" s="45" t="s">
        <v>1622</v>
      </c>
      <c r="C901" s="45" t="s">
        <v>1714</v>
      </c>
      <c r="D901" s="46" t="s">
        <v>2162</v>
      </c>
      <c r="E901" s="51">
        <v>3813</v>
      </c>
      <c r="F901" s="54">
        <v>547691.00042283302</v>
      </c>
      <c r="G901" s="24">
        <f t="shared" si="54"/>
        <v>2088345784.6122622</v>
      </c>
      <c r="H901" s="96">
        <v>63769204</v>
      </c>
      <c r="I901" s="100">
        <v>756976654</v>
      </c>
      <c r="J901" s="92"/>
      <c r="K901" s="42">
        <v>8014524.7714149598</v>
      </c>
      <c r="L901" s="43">
        <v>33381409.594215665</v>
      </c>
      <c r="M901" s="44">
        <f t="shared" ref="M901:M964" si="56">ROUND((G901)-(H901+I901+J901+K901+L901),2)</f>
        <v>1226203992.25</v>
      </c>
      <c r="N901" s="35">
        <v>220</v>
      </c>
      <c r="O901" s="33">
        <f t="shared" ref="O901:O964" si="57">+N901*F901</f>
        <v>120492020.09302327</v>
      </c>
      <c r="P901" s="36">
        <f t="shared" si="55"/>
        <v>30123005.023255818</v>
      </c>
    </row>
    <row r="902" spans="1:16" ht="12.75" x14ac:dyDescent="0.2">
      <c r="A902" s="76" t="s">
        <v>1715</v>
      </c>
      <c r="B902" s="45" t="s">
        <v>1622</v>
      </c>
      <c r="C902" s="45" t="s">
        <v>1716</v>
      </c>
      <c r="D902" s="46" t="s">
        <v>2162</v>
      </c>
      <c r="E902" s="51">
        <v>8239</v>
      </c>
      <c r="F902" s="54">
        <v>521182.12259475223</v>
      </c>
      <c r="G902" s="24">
        <f t="shared" ref="G902:G965" si="58">+E902*F902</f>
        <v>4294019508.0581636</v>
      </c>
      <c r="H902" s="96">
        <v>130497273</v>
      </c>
      <c r="I902" s="100">
        <v>1716181437</v>
      </c>
      <c r="J902" s="92"/>
      <c r="K902" s="42">
        <v>49096436</v>
      </c>
      <c r="L902" s="43">
        <v>141268123.99199581</v>
      </c>
      <c r="M902" s="44">
        <f t="shared" si="56"/>
        <v>2256976238.0700002</v>
      </c>
      <c r="N902" s="35">
        <v>453</v>
      </c>
      <c r="O902" s="33">
        <f t="shared" si="57"/>
        <v>236095501.53542277</v>
      </c>
      <c r="P902" s="36">
        <f t="shared" ref="P902:P965" si="59">+O902*0.25</f>
        <v>59023875.383855693</v>
      </c>
    </row>
    <row r="903" spans="1:16" ht="12.75" x14ac:dyDescent="0.2">
      <c r="A903" s="76" t="s">
        <v>1717</v>
      </c>
      <c r="B903" s="45" t="s">
        <v>1622</v>
      </c>
      <c r="C903" s="45" t="s">
        <v>1718</v>
      </c>
      <c r="D903" s="46" t="s">
        <v>2162</v>
      </c>
      <c r="E903" s="51">
        <v>4363</v>
      </c>
      <c r="F903" s="54">
        <v>550424.90405529959</v>
      </c>
      <c r="G903" s="24">
        <f t="shared" si="58"/>
        <v>2401503856.3932719</v>
      </c>
      <c r="H903" s="96">
        <v>76089725</v>
      </c>
      <c r="I903" s="100">
        <v>872798219</v>
      </c>
      <c r="J903" s="92"/>
      <c r="K903" s="42">
        <v>9825173.2029298507</v>
      </c>
      <c r="L903" s="43">
        <v>0</v>
      </c>
      <c r="M903" s="44">
        <f t="shared" si="56"/>
        <v>1442790739.1900001</v>
      </c>
      <c r="N903" s="35">
        <v>121</v>
      </c>
      <c r="O903" s="33">
        <f t="shared" si="57"/>
        <v>66601413.390691251</v>
      </c>
      <c r="P903" s="36">
        <f t="shared" si="59"/>
        <v>16650353.347672813</v>
      </c>
    </row>
    <row r="904" spans="1:16" ht="12.75" x14ac:dyDescent="0.2">
      <c r="A904" s="76" t="s">
        <v>1719</v>
      </c>
      <c r="B904" s="45" t="s">
        <v>1622</v>
      </c>
      <c r="C904" s="45" t="s">
        <v>1720</v>
      </c>
      <c r="D904" s="46" t="s">
        <v>2162</v>
      </c>
      <c r="E904" s="51">
        <v>4060</v>
      </c>
      <c r="F904" s="54">
        <v>505908.28410422639</v>
      </c>
      <c r="G904" s="24">
        <f t="shared" si="58"/>
        <v>2053987633.4631591</v>
      </c>
      <c r="H904" s="96">
        <v>66404696</v>
      </c>
      <c r="I904" s="100">
        <v>642993527</v>
      </c>
      <c r="J904" s="92"/>
      <c r="K904" s="42">
        <v>31215563</v>
      </c>
      <c r="L904" s="43">
        <v>333507076.20029902</v>
      </c>
      <c r="M904" s="44">
        <f t="shared" si="56"/>
        <v>979866771.25999999</v>
      </c>
      <c r="N904" s="35">
        <v>84</v>
      </c>
      <c r="O904" s="33">
        <f t="shared" si="57"/>
        <v>42496295.86475502</v>
      </c>
      <c r="P904" s="36">
        <f t="shared" si="59"/>
        <v>10624073.966188755</v>
      </c>
    </row>
    <row r="905" spans="1:16" ht="12.75" x14ac:dyDescent="0.2">
      <c r="A905" s="76" t="s">
        <v>1721</v>
      </c>
      <c r="B905" s="45" t="s">
        <v>1622</v>
      </c>
      <c r="C905" s="45" t="s">
        <v>1722</v>
      </c>
      <c r="D905" s="46" t="s">
        <v>2162</v>
      </c>
      <c r="E905" s="51">
        <v>7193</v>
      </c>
      <c r="F905" s="54">
        <v>530987.50132700091</v>
      </c>
      <c r="G905" s="24">
        <f t="shared" si="58"/>
        <v>3819393097.0451174</v>
      </c>
      <c r="H905" s="96">
        <v>118904342</v>
      </c>
      <c r="I905" s="100">
        <v>1275645843</v>
      </c>
      <c r="J905" s="92"/>
      <c r="K905" s="42">
        <v>95419759</v>
      </c>
      <c r="L905" s="43">
        <v>236978303.64924753</v>
      </c>
      <c r="M905" s="44">
        <f t="shared" si="56"/>
        <v>2092444849.4000001</v>
      </c>
      <c r="N905" s="35">
        <v>209</v>
      </c>
      <c r="O905" s="33">
        <f t="shared" si="57"/>
        <v>110976387.77734318</v>
      </c>
      <c r="P905" s="36">
        <f t="shared" si="59"/>
        <v>27744096.944335796</v>
      </c>
    </row>
    <row r="906" spans="1:16" ht="12.75" x14ac:dyDescent="0.2">
      <c r="A906" s="76" t="s">
        <v>1723</v>
      </c>
      <c r="B906" s="45" t="s">
        <v>1622</v>
      </c>
      <c r="C906" s="45" t="s">
        <v>1724</v>
      </c>
      <c r="D906" s="46" t="s">
        <v>2162</v>
      </c>
      <c r="E906" s="51">
        <v>4182</v>
      </c>
      <c r="F906" s="54">
        <v>627723.87710033602</v>
      </c>
      <c r="G906" s="24">
        <f t="shared" si="58"/>
        <v>2625141254.0336051</v>
      </c>
      <c r="H906" s="96">
        <v>72807486</v>
      </c>
      <c r="I906" s="100">
        <v>829824741</v>
      </c>
      <c r="J906" s="92"/>
      <c r="K906" s="42">
        <v>9557564.9576957636</v>
      </c>
      <c r="L906" s="43">
        <v>0</v>
      </c>
      <c r="M906" s="44">
        <f t="shared" si="56"/>
        <v>1712951462.0799999</v>
      </c>
      <c r="N906" s="35">
        <v>151</v>
      </c>
      <c r="O906" s="33">
        <f t="shared" si="57"/>
        <v>94786305.442150742</v>
      </c>
      <c r="P906" s="36">
        <f t="shared" si="59"/>
        <v>23696576.360537685</v>
      </c>
    </row>
    <row r="907" spans="1:16" ht="12.75" x14ac:dyDescent="0.2">
      <c r="A907" s="76" t="s">
        <v>1725</v>
      </c>
      <c r="B907" s="45" t="s">
        <v>1622</v>
      </c>
      <c r="C907" s="45" t="s">
        <v>1726</v>
      </c>
      <c r="D907" s="46" t="s">
        <v>2162</v>
      </c>
      <c r="E907" s="51">
        <v>1082</v>
      </c>
      <c r="F907" s="54">
        <v>550539.52220149257</v>
      </c>
      <c r="G907" s="24">
        <f t="shared" si="58"/>
        <v>595683763.02201498</v>
      </c>
      <c r="H907" s="96">
        <v>18011890</v>
      </c>
      <c r="I907" s="100">
        <v>198551254</v>
      </c>
      <c r="J907" s="92"/>
      <c r="K907" s="42">
        <v>2433496.7692022109</v>
      </c>
      <c r="L907" s="43">
        <v>0</v>
      </c>
      <c r="M907" s="44">
        <f t="shared" si="56"/>
        <v>376687122.25</v>
      </c>
      <c r="N907" s="35">
        <v>33</v>
      </c>
      <c r="O907" s="33">
        <f t="shared" si="57"/>
        <v>18167804.232649256</v>
      </c>
      <c r="P907" s="36">
        <f t="shared" si="59"/>
        <v>4541951.0581623139</v>
      </c>
    </row>
    <row r="908" spans="1:16" ht="12.75" x14ac:dyDescent="0.2">
      <c r="A908" s="76" t="s">
        <v>1727</v>
      </c>
      <c r="B908" s="45" t="s">
        <v>1622</v>
      </c>
      <c r="C908" s="45" t="s">
        <v>1728</v>
      </c>
      <c r="D908" s="46" t="s">
        <v>2162</v>
      </c>
      <c r="E908" s="51">
        <v>1824</v>
      </c>
      <c r="F908" s="54">
        <v>529707.72924088791</v>
      </c>
      <c r="G908" s="24">
        <f t="shared" si="58"/>
        <v>966186898.13537955</v>
      </c>
      <c r="H908" s="96">
        <v>29313785</v>
      </c>
      <c r="I908" s="100">
        <v>372053796</v>
      </c>
      <c r="J908" s="92"/>
      <c r="K908" s="42">
        <v>3691853.1897079856</v>
      </c>
      <c r="L908" s="43">
        <v>6000343.6143360734</v>
      </c>
      <c r="M908" s="44">
        <f t="shared" si="56"/>
        <v>555127120.33000004</v>
      </c>
      <c r="N908" s="35">
        <v>49</v>
      </c>
      <c r="O908" s="33">
        <f t="shared" si="57"/>
        <v>25955678.732803509</v>
      </c>
      <c r="P908" s="36">
        <f t="shared" si="59"/>
        <v>6488919.6832008772</v>
      </c>
    </row>
    <row r="909" spans="1:16" ht="12.75" x14ac:dyDescent="0.2">
      <c r="A909" s="76" t="s">
        <v>1729</v>
      </c>
      <c r="B909" s="45" t="s">
        <v>1622</v>
      </c>
      <c r="C909" s="45" t="s">
        <v>1730</v>
      </c>
      <c r="D909" s="46" t="s">
        <v>2162</v>
      </c>
      <c r="E909" s="51">
        <v>3021</v>
      </c>
      <c r="F909" s="54">
        <v>502990.22923154186</v>
      </c>
      <c r="G909" s="24">
        <f t="shared" si="58"/>
        <v>1519533482.5084879</v>
      </c>
      <c r="H909" s="96">
        <v>47568204</v>
      </c>
      <c r="I909" s="100">
        <v>455013289</v>
      </c>
      <c r="J909" s="92"/>
      <c r="K909" s="42">
        <v>11283918.922816752</v>
      </c>
      <c r="L909" s="43">
        <v>14850032.067918593</v>
      </c>
      <c r="M909" s="44">
        <f t="shared" si="56"/>
        <v>990818038.51999998</v>
      </c>
      <c r="N909" s="35">
        <v>30</v>
      </c>
      <c r="O909" s="33">
        <f t="shared" si="57"/>
        <v>15089706.876946256</v>
      </c>
      <c r="P909" s="36">
        <f t="shared" si="59"/>
        <v>3772426.7192365639</v>
      </c>
    </row>
    <row r="910" spans="1:16" ht="12.75" x14ac:dyDescent="0.2">
      <c r="A910" s="76" t="s">
        <v>1731</v>
      </c>
      <c r="B910" s="45" t="s">
        <v>1622</v>
      </c>
      <c r="C910" s="45" t="s">
        <v>1732</v>
      </c>
      <c r="D910" s="46" t="s">
        <v>2162</v>
      </c>
      <c r="E910" s="51">
        <v>39445</v>
      </c>
      <c r="F910" s="54">
        <v>511830.06376234582</v>
      </c>
      <c r="G910" s="24">
        <f t="shared" si="58"/>
        <v>20189136865.105732</v>
      </c>
      <c r="H910" s="96">
        <v>569492621</v>
      </c>
      <c r="I910" s="100">
        <v>6840826060</v>
      </c>
      <c r="J910" s="92"/>
      <c r="K910" s="42">
        <v>218881575.79381084</v>
      </c>
      <c r="L910" s="43">
        <v>177519765.49464008</v>
      </c>
      <c r="M910" s="44">
        <f t="shared" si="56"/>
        <v>12382416842.82</v>
      </c>
      <c r="N910" s="35">
        <v>2950</v>
      </c>
      <c r="O910" s="33">
        <f t="shared" si="57"/>
        <v>1509898688.0989201</v>
      </c>
      <c r="P910" s="36">
        <f t="shared" si="59"/>
        <v>377474672.02473003</v>
      </c>
    </row>
    <row r="911" spans="1:16" ht="12.75" x14ac:dyDescent="0.2">
      <c r="A911" s="76" t="s">
        <v>1733</v>
      </c>
      <c r="B911" s="45" t="s">
        <v>1622</v>
      </c>
      <c r="C911" s="45" t="s">
        <v>1734</v>
      </c>
      <c r="D911" s="46" t="s">
        <v>2162</v>
      </c>
      <c r="E911" s="51">
        <v>2275</v>
      </c>
      <c r="F911" s="54">
        <v>556750.74754966889</v>
      </c>
      <c r="G911" s="24">
        <f t="shared" si="58"/>
        <v>1266607950.6754968</v>
      </c>
      <c r="H911" s="96">
        <v>36702863</v>
      </c>
      <c r="I911" s="100">
        <v>460988211</v>
      </c>
      <c r="J911" s="92"/>
      <c r="K911" s="42">
        <v>4839562.9374504685</v>
      </c>
      <c r="L911" s="43">
        <v>12396493.988813834</v>
      </c>
      <c r="M911" s="44">
        <f t="shared" si="56"/>
        <v>751680819.75</v>
      </c>
      <c r="N911" s="35">
        <v>58</v>
      </c>
      <c r="O911" s="33">
        <f t="shared" si="57"/>
        <v>32291543.357880794</v>
      </c>
      <c r="P911" s="36">
        <f t="shared" si="59"/>
        <v>8072885.8394701984</v>
      </c>
    </row>
    <row r="912" spans="1:16" ht="12.75" x14ac:dyDescent="0.2">
      <c r="A912" s="76" t="s">
        <v>1735</v>
      </c>
      <c r="B912" s="45" t="s">
        <v>1622</v>
      </c>
      <c r="C912" s="45" t="s">
        <v>1736</v>
      </c>
      <c r="D912" s="46" t="s">
        <v>2162</v>
      </c>
      <c r="E912" s="51">
        <v>8317</v>
      </c>
      <c r="F912" s="54">
        <v>558735.08507380413</v>
      </c>
      <c r="G912" s="24">
        <f t="shared" si="58"/>
        <v>4646999702.5588293</v>
      </c>
      <c r="H912" s="96">
        <v>131742259</v>
      </c>
      <c r="I912" s="100">
        <v>1630234482</v>
      </c>
      <c r="J912" s="92"/>
      <c r="K912" s="42">
        <v>34422900.005906209</v>
      </c>
      <c r="L912" s="43">
        <v>163779381.52854082</v>
      </c>
      <c r="M912" s="44">
        <f t="shared" si="56"/>
        <v>2686820680.02</v>
      </c>
      <c r="N912" s="35">
        <v>448</v>
      </c>
      <c r="O912" s="33">
        <f t="shared" si="57"/>
        <v>250313318.11306426</v>
      </c>
      <c r="P912" s="36">
        <f t="shared" si="59"/>
        <v>62578329.528266065</v>
      </c>
    </row>
    <row r="913" spans="1:16" ht="12.75" x14ac:dyDescent="0.2">
      <c r="A913" s="76" t="s">
        <v>1737</v>
      </c>
      <c r="B913" s="45" t="s">
        <v>1622</v>
      </c>
      <c r="C913" s="45" t="s">
        <v>1738</v>
      </c>
      <c r="D913" s="46" t="s">
        <v>2162</v>
      </c>
      <c r="E913" s="51">
        <v>3774</v>
      </c>
      <c r="F913" s="54">
        <v>484552.57126146485</v>
      </c>
      <c r="G913" s="24">
        <f t="shared" si="58"/>
        <v>1828701403.9407682</v>
      </c>
      <c r="H913" s="96">
        <v>60503134</v>
      </c>
      <c r="I913" s="100">
        <v>802937592</v>
      </c>
      <c r="J913" s="92"/>
      <c r="K913" s="42">
        <v>9428246.8457356989</v>
      </c>
      <c r="L913" s="43">
        <v>102610534.41499989</v>
      </c>
      <c r="M913" s="44">
        <f t="shared" si="56"/>
        <v>853221896.67999995</v>
      </c>
      <c r="N913" s="35">
        <v>408</v>
      </c>
      <c r="O913" s="33">
        <f t="shared" si="57"/>
        <v>197697449.07467765</v>
      </c>
      <c r="P913" s="36">
        <f t="shared" si="59"/>
        <v>49424362.268669412</v>
      </c>
    </row>
    <row r="914" spans="1:16" ht="12.75" x14ac:dyDescent="0.2">
      <c r="A914" s="76" t="s">
        <v>1739</v>
      </c>
      <c r="B914" s="45" t="s">
        <v>1622</v>
      </c>
      <c r="C914" s="45" t="s">
        <v>1740</v>
      </c>
      <c r="D914" s="46" t="s">
        <v>2162</v>
      </c>
      <c r="E914" s="51">
        <v>15912</v>
      </c>
      <c r="F914" s="54">
        <v>509518.69232769823</v>
      </c>
      <c r="G914" s="24">
        <f t="shared" si="58"/>
        <v>8107461432.3183346</v>
      </c>
      <c r="H914" s="96">
        <v>273072536</v>
      </c>
      <c r="I914" s="100">
        <v>3148783884</v>
      </c>
      <c r="J914" s="92"/>
      <c r="K914" s="42">
        <v>95288791</v>
      </c>
      <c r="L914" s="43">
        <v>1573133481.2643688</v>
      </c>
      <c r="M914" s="44">
        <f t="shared" si="56"/>
        <v>3017182740.0500002</v>
      </c>
      <c r="N914" s="35">
        <v>1752</v>
      </c>
      <c r="O914" s="33">
        <f t="shared" si="57"/>
        <v>892676748.95812726</v>
      </c>
      <c r="P914" s="36">
        <f t="shared" si="59"/>
        <v>223169187.23953182</v>
      </c>
    </row>
    <row r="915" spans="1:16" ht="12.75" x14ac:dyDescent="0.2">
      <c r="A915" s="76" t="s">
        <v>1741</v>
      </c>
      <c r="B915" s="45" t="s">
        <v>1622</v>
      </c>
      <c r="C915" s="45" t="s">
        <v>157</v>
      </c>
      <c r="D915" s="46" t="s">
        <v>2162</v>
      </c>
      <c r="E915" s="51">
        <v>17262</v>
      </c>
      <c r="F915" s="54">
        <v>519491.81730903994</v>
      </c>
      <c r="G915" s="24">
        <f t="shared" si="58"/>
        <v>8967467750.3886471</v>
      </c>
      <c r="H915" s="96">
        <v>281302386</v>
      </c>
      <c r="I915" s="100">
        <v>3758685536</v>
      </c>
      <c r="J915" s="92"/>
      <c r="K915" s="42">
        <v>232429048</v>
      </c>
      <c r="L915" s="43">
        <v>1188377807.1504042</v>
      </c>
      <c r="M915" s="44">
        <f t="shared" si="56"/>
        <v>3506672973.2399998</v>
      </c>
      <c r="N915" s="35">
        <v>961</v>
      </c>
      <c r="O915" s="33">
        <f t="shared" si="57"/>
        <v>499231636.43398738</v>
      </c>
      <c r="P915" s="36">
        <f t="shared" si="59"/>
        <v>124807909.10849684</v>
      </c>
    </row>
    <row r="916" spans="1:16" ht="12.75" x14ac:dyDescent="0.2">
      <c r="A916" s="76" t="s">
        <v>1742</v>
      </c>
      <c r="B916" s="45" t="s">
        <v>1622</v>
      </c>
      <c r="C916" s="45" t="s">
        <v>1743</v>
      </c>
      <c r="D916" s="46" t="s">
        <v>2162</v>
      </c>
      <c r="E916" s="51">
        <v>16169</v>
      </c>
      <c r="F916" s="54">
        <v>490324.50456995104</v>
      </c>
      <c r="G916" s="24">
        <f t="shared" si="58"/>
        <v>7928056914.3915386</v>
      </c>
      <c r="H916" s="96">
        <v>254203707</v>
      </c>
      <c r="I916" s="100">
        <v>2794654855</v>
      </c>
      <c r="J916" s="92"/>
      <c r="K916" s="42">
        <v>41410080.997735679</v>
      </c>
      <c r="L916" s="43">
        <v>1727089878.0416446</v>
      </c>
      <c r="M916" s="44">
        <f t="shared" si="56"/>
        <v>3110698393.3499999</v>
      </c>
      <c r="N916" s="35">
        <v>770</v>
      </c>
      <c r="O916" s="33">
        <f t="shared" si="57"/>
        <v>377549868.51886231</v>
      </c>
      <c r="P916" s="36">
        <f t="shared" si="59"/>
        <v>94387467.129715577</v>
      </c>
    </row>
    <row r="917" spans="1:16" ht="12.75" x14ac:dyDescent="0.2">
      <c r="A917" s="76" t="s">
        <v>1744</v>
      </c>
      <c r="B917" s="45" t="s">
        <v>1622</v>
      </c>
      <c r="C917" s="45" t="s">
        <v>1745</v>
      </c>
      <c r="D917" s="46" t="s">
        <v>2162</v>
      </c>
      <c r="E917" s="51">
        <v>7822</v>
      </c>
      <c r="F917" s="54">
        <v>580460.69367023674</v>
      </c>
      <c r="G917" s="24">
        <f t="shared" si="58"/>
        <v>4540363545.8885918</v>
      </c>
      <c r="H917" s="96">
        <v>134151391</v>
      </c>
      <c r="I917" s="100">
        <v>1414907486</v>
      </c>
      <c r="J917" s="92"/>
      <c r="K917" s="42">
        <v>16551696.09283052</v>
      </c>
      <c r="L917" s="43">
        <v>34347451.578235395</v>
      </c>
      <c r="M917" s="44">
        <f t="shared" si="56"/>
        <v>2940405521.2199998</v>
      </c>
      <c r="N917" s="35">
        <v>236</v>
      </c>
      <c r="O917" s="33">
        <f t="shared" si="57"/>
        <v>136988723.70617586</v>
      </c>
      <c r="P917" s="36">
        <f t="shared" si="59"/>
        <v>34247180.926543966</v>
      </c>
    </row>
    <row r="918" spans="1:16" ht="12.75" x14ac:dyDescent="0.2">
      <c r="A918" s="76" t="s">
        <v>1746</v>
      </c>
      <c r="B918" s="45" t="s">
        <v>1622</v>
      </c>
      <c r="C918" s="45" t="s">
        <v>1747</v>
      </c>
      <c r="D918" s="46" t="s">
        <v>2162</v>
      </c>
      <c r="E918" s="51">
        <v>2354</v>
      </c>
      <c r="F918" s="54">
        <v>556182.88137931039</v>
      </c>
      <c r="G918" s="24">
        <f t="shared" si="58"/>
        <v>1309254502.7668967</v>
      </c>
      <c r="H918" s="96">
        <v>38335898</v>
      </c>
      <c r="I918" s="100">
        <v>384922858</v>
      </c>
      <c r="J918" s="92"/>
      <c r="K918" s="42">
        <v>9455271</v>
      </c>
      <c r="L918" s="43">
        <v>23156286.198922064</v>
      </c>
      <c r="M918" s="44">
        <f t="shared" si="56"/>
        <v>853384189.57000005</v>
      </c>
      <c r="N918" s="35">
        <v>81</v>
      </c>
      <c r="O918" s="33">
        <f t="shared" si="57"/>
        <v>45050813.391724139</v>
      </c>
      <c r="P918" s="36">
        <f t="shared" si="59"/>
        <v>11262703.347931035</v>
      </c>
    </row>
    <row r="919" spans="1:16" ht="12.75" x14ac:dyDescent="0.2">
      <c r="A919" s="76" t="s">
        <v>1748</v>
      </c>
      <c r="B919" s="45" t="s">
        <v>1622</v>
      </c>
      <c r="C919" s="45" t="s">
        <v>1749</v>
      </c>
      <c r="D919" s="46" t="s">
        <v>2162</v>
      </c>
      <c r="E919" s="51">
        <v>15262</v>
      </c>
      <c r="F919" s="54">
        <v>549729.52546731278</v>
      </c>
      <c r="G919" s="24">
        <f t="shared" si="58"/>
        <v>8389972017.682128</v>
      </c>
      <c r="H919" s="96">
        <v>238908153</v>
      </c>
      <c r="I919" s="100">
        <v>2377329535</v>
      </c>
      <c r="J919" s="92"/>
      <c r="K919" s="42">
        <v>324831509</v>
      </c>
      <c r="L919" s="43">
        <v>579760353.04783082</v>
      </c>
      <c r="M919" s="44">
        <f t="shared" si="56"/>
        <v>4869142467.6300001</v>
      </c>
      <c r="N919" s="35">
        <v>795</v>
      </c>
      <c r="O919" s="33">
        <f t="shared" si="57"/>
        <v>437034972.74651366</v>
      </c>
      <c r="P919" s="36">
        <f t="shared" si="59"/>
        <v>109258743.18662842</v>
      </c>
    </row>
    <row r="920" spans="1:16" ht="12.75" x14ac:dyDescent="0.2">
      <c r="A920" s="76" t="s">
        <v>1750</v>
      </c>
      <c r="B920" s="45" t="s">
        <v>1622</v>
      </c>
      <c r="C920" s="45" t="s">
        <v>1751</v>
      </c>
      <c r="D920" s="46" t="s">
        <v>2162</v>
      </c>
      <c r="E920" s="51">
        <v>2024</v>
      </c>
      <c r="F920" s="54">
        <v>590687.04035608307</v>
      </c>
      <c r="G920" s="24">
        <f t="shared" si="58"/>
        <v>1195550569.6807122</v>
      </c>
      <c r="H920" s="96">
        <v>31916939</v>
      </c>
      <c r="I920" s="100">
        <v>417555125</v>
      </c>
      <c r="J920" s="92"/>
      <c r="K920" s="42">
        <v>36637367</v>
      </c>
      <c r="L920" s="43">
        <v>0</v>
      </c>
      <c r="M920" s="44">
        <f t="shared" si="56"/>
        <v>709441138.67999995</v>
      </c>
      <c r="N920" s="35">
        <v>56</v>
      </c>
      <c r="O920" s="33">
        <f t="shared" si="57"/>
        <v>33078474.259940654</v>
      </c>
      <c r="P920" s="36">
        <f t="shared" si="59"/>
        <v>8269618.5649851635</v>
      </c>
    </row>
    <row r="921" spans="1:16" ht="12.75" x14ac:dyDescent="0.2">
      <c r="A921" s="76" t="s">
        <v>1752</v>
      </c>
      <c r="B921" s="45" t="s">
        <v>1622</v>
      </c>
      <c r="C921" s="45" t="s">
        <v>1753</v>
      </c>
      <c r="D921" s="46" t="s">
        <v>2162</v>
      </c>
      <c r="E921" s="51">
        <v>3944</v>
      </c>
      <c r="F921" s="54">
        <v>567870.03549574711</v>
      </c>
      <c r="G921" s="24">
        <f t="shared" si="58"/>
        <v>2239679419.9952264</v>
      </c>
      <c r="H921" s="96">
        <v>69169536</v>
      </c>
      <c r="I921" s="100">
        <v>727791458</v>
      </c>
      <c r="J921" s="92"/>
      <c r="K921" s="42">
        <v>8485704.9783843346</v>
      </c>
      <c r="L921" s="43">
        <v>0</v>
      </c>
      <c r="M921" s="44">
        <f t="shared" si="56"/>
        <v>1434232721.02</v>
      </c>
      <c r="N921" s="35">
        <v>221</v>
      </c>
      <c r="O921" s="33">
        <f t="shared" si="57"/>
        <v>125499277.84456012</v>
      </c>
      <c r="P921" s="36">
        <f t="shared" si="59"/>
        <v>31374819.461140029</v>
      </c>
    </row>
    <row r="922" spans="1:16" ht="12.75" x14ac:dyDescent="0.2">
      <c r="A922" s="76" t="s">
        <v>1754</v>
      </c>
      <c r="B922" s="45" t="s">
        <v>1622</v>
      </c>
      <c r="C922" s="45" t="s">
        <v>1755</v>
      </c>
      <c r="D922" s="46" t="s">
        <v>2162</v>
      </c>
      <c r="E922" s="51">
        <v>2009</v>
      </c>
      <c r="F922" s="54">
        <v>574979.80400801613</v>
      </c>
      <c r="G922" s="24">
        <f t="shared" si="58"/>
        <v>1155134426.2521045</v>
      </c>
      <c r="H922" s="96">
        <v>37624477</v>
      </c>
      <c r="I922" s="100">
        <v>378488327</v>
      </c>
      <c r="J922" s="92"/>
      <c r="K922" s="42">
        <v>4761287.2288757302</v>
      </c>
      <c r="L922" s="43">
        <v>0</v>
      </c>
      <c r="M922" s="44">
        <f t="shared" si="56"/>
        <v>734260335.01999998</v>
      </c>
      <c r="N922" s="35">
        <v>30</v>
      </c>
      <c r="O922" s="33">
        <f t="shared" si="57"/>
        <v>17249394.120240483</v>
      </c>
      <c r="P922" s="36">
        <f t="shared" si="59"/>
        <v>4312348.5300601209</v>
      </c>
    </row>
    <row r="923" spans="1:16" ht="12.75" x14ac:dyDescent="0.2">
      <c r="A923" s="76" t="s">
        <v>1756</v>
      </c>
      <c r="B923" s="45" t="s">
        <v>1622</v>
      </c>
      <c r="C923" s="45" t="s">
        <v>1757</v>
      </c>
      <c r="D923" s="46" t="s">
        <v>2162</v>
      </c>
      <c r="E923" s="51">
        <v>20783</v>
      </c>
      <c r="F923" s="54">
        <v>508269.36365564447</v>
      </c>
      <c r="G923" s="24">
        <f t="shared" si="58"/>
        <v>10563362184.855259</v>
      </c>
      <c r="H923" s="96">
        <v>345039251</v>
      </c>
      <c r="I923" s="100">
        <v>3769026747</v>
      </c>
      <c r="J923" s="92"/>
      <c r="K923" s="42">
        <v>44228244.913888395</v>
      </c>
      <c r="L923" s="43">
        <v>1226390088.7172046</v>
      </c>
      <c r="M923" s="44">
        <f t="shared" si="56"/>
        <v>5178677853.2200003</v>
      </c>
      <c r="N923" s="35">
        <v>619</v>
      </c>
      <c r="O923" s="33">
        <f t="shared" si="57"/>
        <v>314618736.10284394</v>
      </c>
      <c r="P923" s="36">
        <f t="shared" si="59"/>
        <v>78654684.025710985</v>
      </c>
    </row>
    <row r="924" spans="1:16" ht="12.75" x14ac:dyDescent="0.2">
      <c r="A924" s="76" t="s">
        <v>1758</v>
      </c>
      <c r="B924" s="45" t="s">
        <v>1622</v>
      </c>
      <c r="C924" s="45" t="s">
        <v>189</v>
      </c>
      <c r="D924" s="46" t="s">
        <v>2162</v>
      </c>
      <c r="E924" s="51">
        <v>1650</v>
      </c>
      <c r="F924" s="54">
        <v>545906.95153916487</v>
      </c>
      <c r="G924" s="24">
        <f t="shared" si="58"/>
        <v>900746470.03962207</v>
      </c>
      <c r="H924" s="96">
        <v>28004123</v>
      </c>
      <c r="I924" s="100">
        <v>314372818</v>
      </c>
      <c r="J924" s="92"/>
      <c r="K924" s="42">
        <v>18274998</v>
      </c>
      <c r="L924" s="43">
        <v>44234314.833964497</v>
      </c>
      <c r="M924" s="44">
        <f t="shared" si="56"/>
        <v>495860216.20999998</v>
      </c>
      <c r="N924" s="35">
        <v>40</v>
      </c>
      <c r="O924" s="33">
        <f t="shared" si="57"/>
        <v>21836278.061566595</v>
      </c>
      <c r="P924" s="36">
        <f t="shared" si="59"/>
        <v>5459069.5153916487</v>
      </c>
    </row>
    <row r="925" spans="1:16" ht="12.75" x14ac:dyDescent="0.2">
      <c r="A925" s="76" t="s">
        <v>1759</v>
      </c>
      <c r="B925" s="45" t="s">
        <v>1622</v>
      </c>
      <c r="C925" s="45" t="s">
        <v>1760</v>
      </c>
      <c r="D925" s="46" t="s">
        <v>2162</v>
      </c>
      <c r="E925" s="51">
        <v>3519</v>
      </c>
      <c r="F925" s="54">
        <v>454792.54137931037</v>
      </c>
      <c r="G925" s="24">
        <f t="shared" si="58"/>
        <v>1600414953.1137931</v>
      </c>
      <c r="H925" s="96">
        <v>57705955</v>
      </c>
      <c r="I925" s="100">
        <v>714232981</v>
      </c>
      <c r="J925" s="92"/>
      <c r="K925" s="42">
        <v>8288228.8873618171</v>
      </c>
      <c r="L925" s="43">
        <v>18782755.644506779</v>
      </c>
      <c r="M925" s="44">
        <f t="shared" si="56"/>
        <v>801405032.58000004</v>
      </c>
      <c r="N925" s="35">
        <v>125</v>
      </c>
      <c r="O925" s="33">
        <f t="shared" si="57"/>
        <v>56849067.672413796</v>
      </c>
      <c r="P925" s="36">
        <f t="shared" si="59"/>
        <v>14212266.918103449</v>
      </c>
    </row>
    <row r="926" spans="1:16" ht="12.75" x14ac:dyDescent="0.2">
      <c r="A926" s="76" t="s">
        <v>1761</v>
      </c>
      <c r="B926" s="45" t="s">
        <v>1622</v>
      </c>
      <c r="C926" s="45" t="s">
        <v>1762</v>
      </c>
      <c r="D926" s="46" t="s">
        <v>2162</v>
      </c>
      <c r="E926" s="51">
        <v>6742</v>
      </c>
      <c r="F926" s="54">
        <v>505805.71568817616</v>
      </c>
      <c r="G926" s="24">
        <f t="shared" si="58"/>
        <v>3410142135.1696835</v>
      </c>
      <c r="H926" s="96">
        <v>109170807</v>
      </c>
      <c r="I926" s="100">
        <v>1214058186</v>
      </c>
      <c r="J926" s="92"/>
      <c r="K926" s="42">
        <v>14436560.632408608</v>
      </c>
      <c r="L926" s="43">
        <v>297452567.93130916</v>
      </c>
      <c r="M926" s="44">
        <f t="shared" si="56"/>
        <v>1775024013.6099999</v>
      </c>
      <c r="N926" s="35">
        <v>250</v>
      </c>
      <c r="O926" s="33">
        <f t="shared" si="57"/>
        <v>126451428.92204404</v>
      </c>
      <c r="P926" s="36">
        <f t="shared" si="59"/>
        <v>31612857.23051101</v>
      </c>
    </row>
    <row r="927" spans="1:16" ht="12.75" x14ac:dyDescent="0.2">
      <c r="A927" s="76" t="s">
        <v>1763</v>
      </c>
      <c r="B927" s="45" t="s">
        <v>1622</v>
      </c>
      <c r="C927" s="45" t="s">
        <v>1764</v>
      </c>
      <c r="D927" s="46" t="s">
        <v>2162</v>
      </c>
      <c r="E927" s="51">
        <v>12949</v>
      </c>
      <c r="F927" s="54">
        <v>517221.70830425678</v>
      </c>
      <c r="G927" s="24">
        <f t="shared" si="58"/>
        <v>6697503900.8318214</v>
      </c>
      <c r="H927" s="96">
        <v>210564488</v>
      </c>
      <c r="I927" s="100">
        <v>2385372699</v>
      </c>
      <c r="J927" s="92"/>
      <c r="K927" s="42">
        <v>172856192.55059689</v>
      </c>
      <c r="L927" s="43">
        <v>624700639.95662642</v>
      </c>
      <c r="M927" s="44">
        <f t="shared" si="56"/>
        <v>3304009881.3200002</v>
      </c>
      <c r="N927" s="35">
        <v>637</v>
      </c>
      <c r="O927" s="33">
        <f t="shared" si="57"/>
        <v>329470228.18981159</v>
      </c>
      <c r="P927" s="36">
        <f t="shared" si="59"/>
        <v>82367557.047452897</v>
      </c>
    </row>
    <row r="928" spans="1:16" ht="12.75" x14ac:dyDescent="0.2">
      <c r="A928" s="76" t="s">
        <v>1765</v>
      </c>
      <c r="B928" s="45" t="s">
        <v>1622</v>
      </c>
      <c r="C928" s="45" t="s">
        <v>1766</v>
      </c>
      <c r="D928" s="46" t="s">
        <v>2162</v>
      </c>
      <c r="E928" s="51">
        <v>7544</v>
      </c>
      <c r="F928" s="54">
        <v>551318.00850780099</v>
      </c>
      <c r="G928" s="24">
        <f t="shared" si="58"/>
        <v>4159143056.1828508</v>
      </c>
      <c r="H928" s="96">
        <v>124498699</v>
      </c>
      <c r="I928" s="100">
        <v>1311954984</v>
      </c>
      <c r="J928" s="92"/>
      <c r="K928" s="42">
        <v>66307491</v>
      </c>
      <c r="L928" s="43">
        <v>6611671.0963130584</v>
      </c>
      <c r="M928" s="44">
        <f t="shared" si="56"/>
        <v>2649770211.0900002</v>
      </c>
      <c r="N928" s="35">
        <v>345</v>
      </c>
      <c r="O928" s="33">
        <f t="shared" si="57"/>
        <v>190204712.93519133</v>
      </c>
      <c r="P928" s="36">
        <f t="shared" si="59"/>
        <v>47551178.233797833</v>
      </c>
    </row>
    <row r="929" spans="1:16" ht="12.75" x14ac:dyDescent="0.2">
      <c r="A929" s="76" t="s">
        <v>1767</v>
      </c>
      <c r="B929" s="45" t="s">
        <v>1622</v>
      </c>
      <c r="C929" s="45" t="s">
        <v>770</v>
      </c>
      <c r="D929" s="46" t="s">
        <v>2162</v>
      </c>
      <c r="E929" s="51">
        <v>6318</v>
      </c>
      <c r="F929" s="54">
        <v>540778.86094420601</v>
      </c>
      <c r="G929" s="24">
        <f t="shared" si="58"/>
        <v>3416640843.4454937</v>
      </c>
      <c r="H929" s="96">
        <v>105047799</v>
      </c>
      <c r="I929" s="100">
        <v>1275416038</v>
      </c>
      <c r="J929" s="92"/>
      <c r="K929" s="42">
        <v>13503549.023414783</v>
      </c>
      <c r="L929" s="43">
        <v>33928833.352828264</v>
      </c>
      <c r="M929" s="44">
        <f t="shared" si="56"/>
        <v>1988744624.0699999</v>
      </c>
      <c r="N929" s="35">
        <v>430</v>
      </c>
      <c r="O929" s="33">
        <f t="shared" si="57"/>
        <v>232534910.20600858</v>
      </c>
      <c r="P929" s="36">
        <f t="shared" si="59"/>
        <v>58133727.551502146</v>
      </c>
    </row>
    <row r="930" spans="1:16" ht="12.75" x14ac:dyDescent="0.2">
      <c r="A930" s="76" t="s">
        <v>1768</v>
      </c>
      <c r="B930" s="45" t="s">
        <v>1622</v>
      </c>
      <c r="C930" s="45" t="s">
        <v>1769</v>
      </c>
      <c r="D930" s="46" t="s">
        <v>2162</v>
      </c>
      <c r="E930" s="51">
        <v>2622</v>
      </c>
      <c r="F930" s="54">
        <v>545651.94743515854</v>
      </c>
      <c r="G930" s="24">
        <f t="shared" si="58"/>
        <v>1430699406.1749856</v>
      </c>
      <c r="H930" s="96">
        <v>43526039</v>
      </c>
      <c r="I930" s="100">
        <v>550841846</v>
      </c>
      <c r="J930" s="92"/>
      <c r="K930" s="42">
        <v>5688690.3913798928</v>
      </c>
      <c r="L930" s="43">
        <v>3787297.8181372425</v>
      </c>
      <c r="M930" s="44">
        <f t="shared" si="56"/>
        <v>826855532.97000003</v>
      </c>
      <c r="N930" s="35">
        <v>119</v>
      </c>
      <c r="O930" s="33">
        <f t="shared" si="57"/>
        <v>64932581.744783863</v>
      </c>
      <c r="P930" s="36">
        <f t="shared" si="59"/>
        <v>16233145.436195966</v>
      </c>
    </row>
    <row r="931" spans="1:16" ht="12.75" x14ac:dyDescent="0.2">
      <c r="A931" s="76" t="s">
        <v>1770</v>
      </c>
      <c r="B931" s="45" t="s">
        <v>1622</v>
      </c>
      <c r="C931" s="45" t="s">
        <v>1771</v>
      </c>
      <c r="D931" s="46" t="s">
        <v>2162</v>
      </c>
      <c r="E931" s="51">
        <v>4459</v>
      </c>
      <c r="F931" s="54">
        <v>515497.7861283411</v>
      </c>
      <c r="G931" s="24">
        <f t="shared" si="58"/>
        <v>2298604628.3462729</v>
      </c>
      <c r="H931" s="96">
        <v>68765320</v>
      </c>
      <c r="I931" s="100">
        <v>848898531</v>
      </c>
      <c r="J931" s="92"/>
      <c r="K931" s="42">
        <v>59560016</v>
      </c>
      <c r="L931" s="43">
        <v>144922314.51451358</v>
      </c>
      <c r="M931" s="44">
        <f t="shared" si="56"/>
        <v>1176458446.8299999</v>
      </c>
      <c r="N931" s="35">
        <v>137</v>
      </c>
      <c r="O931" s="33">
        <f t="shared" si="57"/>
        <v>70623196.699582726</v>
      </c>
      <c r="P931" s="36">
        <f t="shared" si="59"/>
        <v>17655799.174895681</v>
      </c>
    </row>
    <row r="932" spans="1:16" ht="12.75" x14ac:dyDescent="0.2">
      <c r="A932" s="76" t="s">
        <v>1772</v>
      </c>
      <c r="B932" s="45" t="s">
        <v>1622</v>
      </c>
      <c r="C932" s="45" t="s">
        <v>1773</v>
      </c>
      <c r="D932" s="46" t="s">
        <v>2162</v>
      </c>
      <c r="E932" s="51">
        <v>4137</v>
      </c>
      <c r="F932" s="54">
        <v>518690.36847058823</v>
      </c>
      <c r="G932" s="24">
        <f t="shared" si="58"/>
        <v>2145822054.3628235</v>
      </c>
      <c r="H932" s="96">
        <v>68619802</v>
      </c>
      <c r="I932" s="100">
        <v>739971107</v>
      </c>
      <c r="J932" s="92"/>
      <c r="K932" s="42">
        <v>12613692.248380214</v>
      </c>
      <c r="L932" s="43">
        <v>0</v>
      </c>
      <c r="M932" s="44">
        <f t="shared" si="56"/>
        <v>1324617453.1099999</v>
      </c>
      <c r="N932" s="35">
        <v>189</v>
      </c>
      <c r="O932" s="33">
        <f t="shared" si="57"/>
        <v>98032479.640941173</v>
      </c>
      <c r="P932" s="36">
        <f t="shared" si="59"/>
        <v>24508119.910235293</v>
      </c>
    </row>
    <row r="933" spans="1:16" ht="12.75" x14ac:dyDescent="0.2">
      <c r="A933" s="76" t="s">
        <v>1774</v>
      </c>
      <c r="B933" s="45" t="s">
        <v>1622</v>
      </c>
      <c r="C933" s="45" t="s">
        <v>1775</v>
      </c>
      <c r="D933" s="46" t="s">
        <v>2162</v>
      </c>
      <c r="E933" s="51">
        <v>11026</v>
      </c>
      <c r="F933" s="54">
        <v>571283.99656097894</v>
      </c>
      <c r="G933" s="24">
        <f t="shared" si="58"/>
        <v>6298977346.0813541</v>
      </c>
      <c r="H933" s="96">
        <v>177839116</v>
      </c>
      <c r="I933" s="100">
        <v>2240365938</v>
      </c>
      <c r="J933" s="92"/>
      <c r="K933" s="42">
        <v>197136171</v>
      </c>
      <c r="L933" s="43">
        <v>605699049.24481225</v>
      </c>
      <c r="M933" s="44">
        <f t="shared" si="56"/>
        <v>3077937071.8400002</v>
      </c>
      <c r="N933" s="35">
        <v>799</v>
      </c>
      <c r="O933" s="33">
        <f t="shared" si="57"/>
        <v>456455913.25222218</v>
      </c>
      <c r="P933" s="36">
        <f t="shared" si="59"/>
        <v>114113978.31305555</v>
      </c>
    </row>
    <row r="934" spans="1:16" ht="12.75" x14ac:dyDescent="0.2">
      <c r="A934" s="76" t="s">
        <v>1776</v>
      </c>
      <c r="B934" s="45" t="s">
        <v>1622</v>
      </c>
      <c r="C934" s="45" t="s">
        <v>1777</v>
      </c>
      <c r="D934" s="46" t="s">
        <v>2162</v>
      </c>
      <c r="E934" s="51">
        <v>638</v>
      </c>
      <c r="F934" s="54">
        <v>651360.87779527565</v>
      </c>
      <c r="G934" s="24">
        <f t="shared" si="58"/>
        <v>415568240.03338587</v>
      </c>
      <c r="H934" s="96">
        <v>10347944</v>
      </c>
      <c r="I934" s="100">
        <v>120417658</v>
      </c>
      <c r="J934" s="92"/>
      <c r="K934" s="42">
        <v>1562974.8272384086</v>
      </c>
      <c r="L934" s="43">
        <v>0</v>
      </c>
      <c r="M934" s="44">
        <f t="shared" si="56"/>
        <v>283239663.20999998</v>
      </c>
      <c r="N934" s="35">
        <v>16</v>
      </c>
      <c r="O934" s="33">
        <f t="shared" si="57"/>
        <v>10421774.04472441</v>
      </c>
      <c r="P934" s="36">
        <f t="shared" si="59"/>
        <v>2605443.5111811026</v>
      </c>
    </row>
    <row r="935" spans="1:16" ht="12.75" x14ac:dyDescent="0.2">
      <c r="A935" s="76" t="s">
        <v>1778</v>
      </c>
      <c r="B935" s="45" t="s">
        <v>1622</v>
      </c>
      <c r="C935" s="45" t="s">
        <v>372</v>
      </c>
      <c r="D935" s="46" t="s">
        <v>2162</v>
      </c>
      <c r="E935" s="51">
        <v>5602</v>
      </c>
      <c r="F935" s="54">
        <v>562446.53431205801</v>
      </c>
      <c r="G935" s="24">
        <f t="shared" si="58"/>
        <v>3150825485.2161489</v>
      </c>
      <c r="H935" s="96">
        <v>91142749</v>
      </c>
      <c r="I935" s="100">
        <v>947944353</v>
      </c>
      <c r="J935" s="92"/>
      <c r="K935" s="42">
        <v>34297493.135910757</v>
      </c>
      <c r="L935" s="43">
        <v>43392924.054307126</v>
      </c>
      <c r="M935" s="44">
        <f t="shared" si="56"/>
        <v>2034047966.03</v>
      </c>
      <c r="N935" s="35">
        <v>218</v>
      </c>
      <c r="O935" s="33">
        <f t="shared" si="57"/>
        <v>122613344.48002864</v>
      </c>
      <c r="P935" s="36">
        <f t="shared" si="59"/>
        <v>30653336.120007161</v>
      </c>
    </row>
    <row r="936" spans="1:16" ht="12.75" x14ac:dyDescent="0.2">
      <c r="A936" s="76" t="s">
        <v>1779</v>
      </c>
      <c r="B936" s="45" t="s">
        <v>1622</v>
      </c>
      <c r="C936" s="45" t="s">
        <v>1780</v>
      </c>
      <c r="D936" s="46" t="s">
        <v>2162</v>
      </c>
      <c r="E936" s="51">
        <v>5572</v>
      </c>
      <c r="F936" s="54">
        <v>563239.34674855496</v>
      </c>
      <c r="G936" s="24">
        <f t="shared" si="58"/>
        <v>3138369640.0829482</v>
      </c>
      <c r="H936" s="96">
        <v>90156461</v>
      </c>
      <c r="I936" s="100">
        <v>1097087598</v>
      </c>
      <c r="J936" s="92"/>
      <c r="K936" s="42">
        <v>72100000</v>
      </c>
      <c r="L936" s="43">
        <v>181588327.7677401</v>
      </c>
      <c r="M936" s="44">
        <f t="shared" si="56"/>
        <v>1697437253.3199999</v>
      </c>
      <c r="N936" s="35">
        <v>94</v>
      </c>
      <c r="O936" s="33">
        <f t="shared" si="57"/>
        <v>52944498.594364166</v>
      </c>
      <c r="P936" s="36">
        <f t="shared" si="59"/>
        <v>13236124.648591042</v>
      </c>
    </row>
    <row r="937" spans="1:16" ht="12.75" x14ac:dyDescent="0.2">
      <c r="A937" s="76" t="s">
        <v>1781</v>
      </c>
      <c r="B937" s="45" t="s">
        <v>770</v>
      </c>
      <c r="C937" s="45" t="s">
        <v>1782</v>
      </c>
      <c r="D937" s="46" t="s">
        <v>2163</v>
      </c>
      <c r="E937" s="51">
        <v>254620</v>
      </c>
      <c r="F937" s="54">
        <v>532807.33468412037</v>
      </c>
      <c r="G937" s="24">
        <f t="shared" si="58"/>
        <v>135663403557.27074</v>
      </c>
      <c r="H937" s="96">
        <v>3934142722</v>
      </c>
      <c r="I937" s="100">
        <v>33978462091</v>
      </c>
      <c r="J937" s="92">
        <f>VLOOKUP(A937,'CCF-2013-ESTIMADO'!$A$6:$R$227,18,FALSE)</f>
        <v>714570824.9179039</v>
      </c>
      <c r="K937" s="42">
        <v>688429743.03478384</v>
      </c>
      <c r="L937" s="43">
        <v>353853631.16285795</v>
      </c>
      <c r="M937" s="44">
        <f t="shared" si="56"/>
        <v>95993944545.160004</v>
      </c>
      <c r="N937" s="35">
        <v>4418</v>
      </c>
      <c r="O937" s="33">
        <f t="shared" si="57"/>
        <v>2353942804.6344438</v>
      </c>
      <c r="P937" s="36">
        <f t="shared" si="59"/>
        <v>588485701.15861094</v>
      </c>
    </row>
    <row r="938" spans="1:16" ht="12.75" x14ac:dyDescent="0.2">
      <c r="A938" s="76" t="s">
        <v>1783</v>
      </c>
      <c r="B938" s="45" t="s">
        <v>770</v>
      </c>
      <c r="C938" s="45" t="s">
        <v>396</v>
      </c>
      <c r="D938" s="46" t="s">
        <v>2164</v>
      </c>
      <c r="E938" s="51">
        <v>8547</v>
      </c>
      <c r="F938" s="54">
        <v>548223.92036359338</v>
      </c>
      <c r="G938" s="24">
        <f t="shared" si="58"/>
        <v>4685669847.3476324</v>
      </c>
      <c r="H938" s="96">
        <v>137352785</v>
      </c>
      <c r="I938" s="100">
        <v>1573472723</v>
      </c>
      <c r="J938" s="92"/>
      <c r="K938" s="42">
        <v>17230734.799543452</v>
      </c>
      <c r="L938" s="43">
        <v>353729364.43480223</v>
      </c>
      <c r="M938" s="44">
        <f t="shared" si="56"/>
        <v>2603884240.1100001</v>
      </c>
      <c r="N938" s="35">
        <v>315</v>
      </c>
      <c r="O938" s="33">
        <f t="shared" si="57"/>
        <v>172690534.91453192</v>
      </c>
      <c r="P938" s="36">
        <f t="shared" si="59"/>
        <v>43172633.728632979</v>
      </c>
    </row>
    <row r="939" spans="1:16" ht="12.75" x14ac:dyDescent="0.2">
      <c r="A939" s="76" t="s">
        <v>1784</v>
      </c>
      <c r="B939" s="45" t="s">
        <v>770</v>
      </c>
      <c r="C939" s="45" t="s">
        <v>1785</v>
      </c>
      <c r="D939" s="46" t="s">
        <v>2164</v>
      </c>
      <c r="E939" s="51">
        <v>11377</v>
      </c>
      <c r="F939" s="54">
        <v>531800.93159087887</v>
      </c>
      <c r="G939" s="24">
        <f t="shared" si="58"/>
        <v>6050299198.7094288</v>
      </c>
      <c r="H939" s="96">
        <v>204695264</v>
      </c>
      <c r="I939" s="100">
        <v>2306319885</v>
      </c>
      <c r="J939" s="92"/>
      <c r="K939" s="42">
        <v>25589736.409956373</v>
      </c>
      <c r="L939" s="43">
        <v>157910476.17934376</v>
      </c>
      <c r="M939" s="44">
        <f t="shared" si="56"/>
        <v>3355783837.1199999</v>
      </c>
      <c r="N939" s="35">
        <v>500</v>
      </c>
      <c r="O939" s="33">
        <f t="shared" si="57"/>
        <v>265900465.79543942</v>
      </c>
      <c r="P939" s="36">
        <f t="shared" si="59"/>
        <v>66475116.448859856</v>
      </c>
    </row>
    <row r="940" spans="1:16" ht="12.75" x14ac:dyDescent="0.2">
      <c r="A940" s="76" t="s">
        <v>1786</v>
      </c>
      <c r="B940" s="45" t="s">
        <v>770</v>
      </c>
      <c r="C940" s="45" t="s">
        <v>1787</v>
      </c>
      <c r="D940" s="46" t="s">
        <v>2164</v>
      </c>
      <c r="E940" s="51">
        <v>6124</v>
      </c>
      <c r="F940" s="54">
        <v>582336.54987216496</v>
      </c>
      <c r="G940" s="24">
        <f t="shared" si="58"/>
        <v>3566229031.4171381</v>
      </c>
      <c r="H940" s="96">
        <v>101329006</v>
      </c>
      <c r="I940" s="100">
        <v>1304371430</v>
      </c>
      <c r="J940" s="92"/>
      <c r="K940" s="42">
        <v>15234131</v>
      </c>
      <c r="L940" s="43">
        <v>214392471.37336886</v>
      </c>
      <c r="M940" s="44">
        <f t="shared" si="56"/>
        <v>1930901993.04</v>
      </c>
      <c r="N940" s="35">
        <v>245</v>
      </c>
      <c r="O940" s="33">
        <f t="shared" si="57"/>
        <v>142672454.71868041</v>
      </c>
      <c r="P940" s="36">
        <f t="shared" si="59"/>
        <v>35668113.679670103</v>
      </c>
    </row>
    <row r="941" spans="1:16" ht="12.75" x14ac:dyDescent="0.2">
      <c r="A941" s="76" t="s">
        <v>1788</v>
      </c>
      <c r="B941" s="45" t="s">
        <v>770</v>
      </c>
      <c r="C941" s="45" t="s">
        <v>1789</v>
      </c>
      <c r="D941" s="46" t="s">
        <v>2164</v>
      </c>
      <c r="E941" s="51">
        <v>43836</v>
      </c>
      <c r="F941" s="54">
        <v>561041.83035625564</v>
      </c>
      <c r="G941" s="24">
        <f t="shared" si="58"/>
        <v>24593829675.496822</v>
      </c>
      <c r="H941" s="96">
        <v>725972934</v>
      </c>
      <c r="I941" s="100">
        <v>6138313117</v>
      </c>
      <c r="J941" s="92">
        <f>VLOOKUP(A941,'CCF-2013-ESTIMADO'!$A$6:$R$227,18,FALSE)</f>
        <v>188545029.93278784</v>
      </c>
      <c r="K941" s="42">
        <v>124594192</v>
      </c>
      <c r="L941" s="43">
        <v>282609799.48428404</v>
      </c>
      <c r="M941" s="44">
        <f t="shared" si="56"/>
        <v>17133794603.08</v>
      </c>
      <c r="N941" s="35">
        <v>1270</v>
      </c>
      <c r="O941" s="33">
        <f t="shared" si="57"/>
        <v>712523124.5524447</v>
      </c>
      <c r="P941" s="36">
        <f t="shared" si="59"/>
        <v>178130781.13811117</v>
      </c>
    </row>
    <row r="942" spans="1:16" ht="12.75" x14ac:dyDescent="0.2">
      <c r="A942" s="76" t="s">
        <v>1790</v>
      </c>
      <c r="B942" s="45" t="s">
        <v>770</v>
      </c>
      <c r="C942" s="45" t="s">
        <v>1791</v>
      </c>
      <c r="D942" s="46" t="s">
        <v>2164</v>
      </c>
      <c r="E942" s="51">
        <v>8620</v>
      </c>
      <c r="F942" s="54">
        <v>523020.28348476748</v>
      </c>
      <c r="G942" s="24">
        <f t="shared" si="58"/>
        <v>4508434843.6386957</v>
      </c>
      <c r="H942" s="96">
        <v>139567893</v>
      </c>
      <c r="I942" s="100">
        <v>1615067373</v>
      </c>
      <c r="J942" s="92"/>
      <c r="K942" s="42">
        <v>17911343.398783196</v>
      </c>
      <c r="L942" s="43">
        <v>192574282.20030832</v>
      </c>
      <c r="M942" s="44">
        <f t="shared" si="56"/>
        <v>2543313952.04</v>
      </c>
      <c r="N942" s="35">
        <v>785</v>
      </c>
      <c r="O942" s="33">
        <f t="shared" si="57"/>
        <v>410570922.53554249</v>
      </c>
      <c r="P942" s="36">
        <f t="shared" si="59"/>
        <v>102642730.63388562</v>
      </c>
    </row>
    <row r="943" spans="1:16" ht="12.75" x14ac:dyDescent="0.2">
      <c r="A943" s="76" t="s">
        <v>1792</v>
      </c>
      <c r="B943" s="45" t="s">
        <v>770</v>
      </c>
      <c r="C943" s="45" t="s">
        <v>1793</v>
      </c>
      <c r="D943" s="46" t="s">
        <v>2164</v>
      </c>
      <c r="E943" s="51">
        <v>4283</v>
      </c>
      <c r="F943" s="54">
        <v>561447.52584745758</v>
      </c>
      <c r="G943" s="24">
        <f t="shared" si="58"/>
        <v>2404679753.2046609</v>
      </c>
      <c r="H943" s="96">
        <v>71546331</v>
      </c>
      <c r="I943" s="100">
        <v>928410954</v>
      </c>
      <c r="J943" s="92"/>
      <c r="K943" s="42">
        <v>88981340</v>
      </c>
      <c r="L943" s="43">
        <v>146428724.46905053</v>
      </c>
      <c r="M943" s="44">
        <f t="shared" si="56"/>
        <v>1169312403.74</v>
      </c>
      <c r="N943" s="35">
        <v>158</v>
      </c>
      <c r="O943" s="33">
        <f t="shared" si="57"/>
        <v>88708709.083898291</v>
      </c>
      <c r="P943" s="36">
        <f t="shared" si="59"/>
        <v>22177177.270974573</v>
      </c>
    </row>
    <row r="944" spans="1:16" ht="12.75" x14ac:dyDescent="0.2">
      <c r="A944" s="76" t="s">
        <v>1794</v>
      </c>
      <c r="B944" s="45" t="s">
        <v>770</v>
      </c>
      <c r="C944" s="45" t="s">
        <v>1795</v>
      </c>
      <c r="D944" s="46" t="s">
        <v>2164</v>
      </c>
      <c r="E944" s="51">
        <v>8825</v>
      </c>
      <c r="F944" s="54">
        <v>572680.32651098911</v>
      </c>
      <c r="G944" s="24">
        <f t="shared" si="58"/>
        <v>5053903881.4594793</v>
      </c>
      <c r="H944" s="96">
        <v>146245550</v>
      </c>
      <c r="I944" s="100">
        <v>1817525306</v>
      </c>
      <c r="J944" s="92"/>
      <c r="K944" s="42">
        <v>50837245</v>
      </c>
      <c r="L944" s="43">
        <v>371268907.78978741</v>
      </c>
      <c r="M944" s="44">
        <f t="shared" si="56"/>
        <v>2668026872.6700001</v>
      </c>
      <c r="N944" s="35">
        <v>306</v>
      </c>
      <c r="O944" s="33">
        <f t="shared" si="57"/>
        <v>175240179.91236266</v>
      </c>
      <c r="P944" s="36">
        <f t="shared" si="59"/>
        <v>43810044.978090666</v>
      </c>
    </row>
    <row r="945" spans="1:16" ht="12.75" x14ac:dyDescent="0.2">
      <c r="A945" s="76" t="s">
        <v>1796</v>
      </c>
      <c r="B945" s="45" t="s">
        <v>770</v>
      </c>
      <c r="C945" s="45" t="s">
        <v>1797</v>
      </c>
      <c r="D945" s="46" t="s">
        <v>2164</v>
      </c>
      <c r="E945" s="51">
        <v>17866</v>
      </c>
      <c r="F945" s="54">
        <v>544976.72104319674</v>
      </c>
      <c r="G945" s="24">
        <f t="shared" si="58"/>
        <v>9736554098.157753</v>
      </c>
      <c r="H945" s="96">
        <v>292377919</v>
      </c>
      <c r="I945" s="100">
        <v>3237258691</v>
      </c>
      <c r="J945" s="92"/>
      <c r="K945" s="42">
        <v>37181857.596441023</v>
      </c>
      <c r="L945" s="43">
        <v>368256592.27748162</v>
      </c>
      <c r="M945" s="44">
        <f t="shared" si="56"/>
        <v>5801479038.2799997</v>
      </c>
      <c r="N945" s="35">
        <v>791</v>
      </c>
      <c r="O945" s="33">
        <f t="shared" si="57"/>
        <v>431076586.34516865</v>
      </c>
      <c r="P945" s="36">
        <f t="shared" si="59"/>
        <v>107769146.58629216</v>
      </c>
    </row>
    <row r="946" spans="1:16" ht="12.75" x14ac:dyDescent="0.2">
      <c r="A946" s="76" t="s">
        <v>1798</v>
      </c>
      <c r="B946" s="45" t="s">
        <v>770</v>
      </c>
      <c r="C946" s="45" t="s">
        <v>1799</v>
      </c>
      <c r="D946" s="46" t="s">
        <v>2164</v>
      </c>
      <c r="E946" s="51">
        <v>15846</v>
      </c>
      <c r="F946" s="54">
        <v>516941.11361344537</v>
      </c>
      <c r="G946" s="24">
        <f t="shared" si="58"/>
        <v>8191448886.318655</v>
      </c>
      <c r="H946" s="96">
        <v>257211079</v>
      </c>
      <c r="I946" s="100">
        <v>2772133995</v>
      </c>
      <c r="J946" s="92"/>
      <c r="K946" s="42">
        <v>32106732.240887061</v>
      </c>
      <c r="L946" s="43">
        <v>194644389.67666969</v>
      </c>
      <c r="M946" s="44">
        <f t="shared" si="56"/>
        <v>4935352690.3999996</v>
      </c>
      <c r="N946" s="35">
        <v>1378</v>
      </c>
      <c r="O946" s="33">
        <f t="shared" si="57"/>
        <v>712344854.55932772</v>
      </c>
      <c r="P946" s="36">
        <f t="shared" si="59"/>
        <v>178086213.63983193</v>
      </c>
    </row>
    <row r="947" spans="1:16" ht="12.75" x14ac:dyDescent="0.2">
      <c r="A947" s="76" t="s">
        <v>1800</v>
      </c>
      <c r="B947" s="45" t="s">
        <v>770</v>
      </c>
      <c r="C947" s="45" t="s">
        <v>124</v>
      </c>
      <c r="D947" s="46" t="s">
        <v>2164</v>
      </c>
      <c r="E947" s="51">
        <v>10673</v>
      </c>
      <c r="F947" s="54">
        <v>559579.30067458434</v>
      </c>
      <c r="G947" s="24">
        <f t="shared" si="58"/>
        <v>5972389876.0998383</v>
      </c>
      <c r="H947" s="96">
        <v>175316804</v>
      </c>
      <c r="I947" s="100">
        <v>2111215702</v>
      </c>
      <c r="J947" s="92"/>
      <c r="K947" s="42">
        <v>21747724.342429258</v>
      </c>
      <c r="L947" s="43">
        <v>150420223.53520492</v>
      </c>
      <c r="M947" s="44">
        <f t="shared" si="56"/>
        <v>3513689422.2199998</v>
      </c>
      <c r="N947" s="35">
        <v>298</v>
      </c>
      <c r="O947" s="33">
        <f t="shared" si="57"/>
        <v>166754631.60102615</v>
      </c>
      <c r="P947" s="36">
        <f t="shared" si="59"/>
        <v>41688657.900256537</v>
      </c>
    </row>
    <row r="948" spans="1:16" ht="12.75" x14ac:dyDescent="0.2">
      <c r="A948" s="76" t="s">
        <v>1801</v>
      </c>
      <c r="B948" s="45" t="s">
        <v>770</v>
      </c>
      <c r="C948" s="45" t="s">
        <v>1802</v>
      </c>
      <c r="D948" s="46" t="s">
        <v>2164</v>
      </c>
      <c r="E948" s="51">
        <v>19984</v>
      </c>
      <c r="F948" s="54">
        <v>572017.67548032932</v>
      </c>
      <c r="G948" s="24">
        <f t="shared" si="58"/>
        <v>11431201226.798901</v>
      </c>
      <c r="H948" s="96">
        <v>316744092</v>
      </c>
      <c r="I948" s="100">
        <v>3787870732</v>
      </c>
      <c r="J948" s="92"/>
      <c r="K948" s="42">
        <v>75330987</v>
      </c>
      <c r="L948" s="43">
        <v>503283754.78992838</v>
      </c>
      <c r="M948" s="44">
        <f t="shared" si="56"/>
        <v>6747971661.0100002</v>
      </c>
      <c r="N948" s="35">
        <v>926</v>
      </c>
      <c r="O948" s="33">
        <f t="shared" si="57"/>
        <v>529688367.49478495</v>
      </c>
      <c r="P948" s="36">
        <f t="shared" si="59"/>
        <v>132422091.87369624</v>
      </c>
    </row>
    <row r="949" spans="1:16" ht="12.75" x14ac:dyDescent="0.2">
      <c r="A949" s="76" t="s">
        <v>1803</v>
      </c>
      <c r="B949" s="45" t="s">
        <v>770</v>
      </c>
      <c r="C949" s="45" t="s">
        <v>1804</v>
      </c>
      <c r="D949" s="46" t="s">
        <v>2164</v>
      </c>
      <c r="E949" s="51">
        <v>35889</v>
      </c>
      <c r="F949" s="54">
        <v>543137.85749826429</v>
      </c>
      <c r="G949" s="24">
        <f t="shared" si="58"/>
        <v>19492674567.755207</v>
      </c>
      <c r="H949" s="96">
        <v>575361845</v>
      </c>
      <c r="I949" s="100">
        <v>5844163112</v>
      </c>
      <c r="J949" s="92"/>
      <c r="K949" s="42">
        <v>73600424.497580871</v>
      </c>
      <c r="L949" s="43">
        <v>599495080.17578292</v>
      </c>
      <c r="M949" s="44">
        <f t="shared" si="56"/>
        <v>12400054106.08</v>
      </c>
      <c r="N949" s="35">
        <v>2481</v>
      </c>
      <c r="O949" s="33">
        <f t="shared" si="57"/>
        <v>1347525024.4531937</v>
      </c>
      <c r="P949" s="36">
        <f t="shared" si="59"/>
        <v>336881256.11329842</v>
      </c>
    </row>
    <row r="950" spans="1:16" ht="12.75" x14ac:dyDescent="0.2">
      <c r="A950" s="76" t="s">
        <v>1805</v>
      </c>
      <c r="B950" s="45" t="s">
        <v>770</v>
      </c>
      <c r="C950" s="45" t="s">
        <v>1806</v>
      </c>
      <c r="D950" s="46" t="s">
        <v>2164</v>
      </c>
      <c r="E950" s="51">
        <v>13195</v>
      </c>
      <c r="F950" s="54">
        <v>549633.62489587441</v>
      </c>
      <c r="G950" s="24">
        <f t="shared" si="58"/>
        <v>7252415680.5010624</v>
      </c>
      <c r="H950" s="96">
        <v>201041146</v>
      </c>
      <c r="I950" s="100">
        <v>2261278165</v>
      </c>
      <c r="J950" s="92"/>
      <c r="K950" s="42">
        <v>25879137.772798061</v>
      </c>
      <c r="L950" s="43">
        <v>171316177.66055447</v>
      </c>
      <c r="M950" s="44">
        <f t="shared" si="56"/>
        <v>4592901054.0699997</v>
      </c>
      <c r="N950" s="35">
        <v>411</v>
      </c>
      <c r="O950" s="33">
        <f t="shared" si="57"/>
        <v>225899419.83220437</v>
      </c>
      <c r="P950" s="36">
        <f t="shared" si="59"/>
        <v>56474854.958051093</v>
      </c>
    </row>
    <row r="951" spans="1:16" ht="12.75" x14ac:dyDescent="0.2">
      <c r="A951" s="76" t="s">
        <v>1807</v>
      </c>
      <c r="B951" s="45" t="s">
        <v>770</v>
      </c>
      <c r="C951" s="45" t="s">
        <v>1808</v>
      </c>
      <c r="D951" s="46" t="s">
        <v>2164</v>
      </c>
      <c r="E951" s="51">
        <v>23284</v>
      </c>
      <c r="F951" s="54">
        <v>581985.88045895868</v>
      </c>
      <c r="G951" s="24">
        <f t="shared" si="58"/>
        <v>13550959240.606394</v>
      </c>
      <c r="H951" s="96">
        <v>368564656</v>
      </c>
      <c r="I951" s="100">
        <v>4228636130</v>
      </c>
      <c r="J951" s="92"/>
      <c r="K951" s="42">
        <v>59475959</v>
      </c>
      <c r="L951" s="43">
        <v>429395861.67101026</v>
      </c>
      <c r="M951" s="44">
        <f t="shared" si="56"/>
        <v>8464886633.9399996</v>
      </c>
      <c r="N951" s="35">
        <v>579</v>
      </c>
      <c r="O951" s="33">
        <f t="shared" si="57"/>
        <v>336969824.7857371</v>
      </c>
      <c r="P951" s="36">
        <f t="shared" si="59"/>
        <v>84242456.196434274</v>
      </c>
    </row>
    <row r="952" spans="1:16" ht="12.75" x14ac:dyDescent="0.2">
      <c r="A952" s="76" t="s">
        <v>1809</v>
      </c>
      <c r="B952" s="45" t="s">
        <v>770</v>
      </c>
      <c r="C952" s="45" t="s">
        <v>1810</v>
      </c>
      <c r="D952" s="46" t="s">
        <v>2164</v>
      </c>
      <c r="E952" s="51">
        <v>12123</v>
      </c>
      <c r="F952" s="54">
        <v>531306.28391025111</v>
      </c>
      <c r="G952" s="24">
        <f t="shared" si="58"/>
        <v>6441026079.8439741</v>
      </c>
      <c r="H952" s="96">
        <v>191647153</v>
      </c>
      <c r="I952" s="100">
        <v>3743748231</v>
      </c>
      <c r="J952" s="92"/>
      <c r="K952" s="42">
        <v>24231026.684593789</v>
      </c>
      <c r="L952" s="43">
        <v>153204978.73783568</v>
      </c>
      <c r="M952" s="44">
        <f t="shared" si="56"/>
        <v>2328194690.4200001</v>
      </c>
      <c r="N952" s="35">
        <v>434</v>
      </c>
      <c r="O952" s="33">
        <f t="shared" si="57"/>
        <v>230586927.21704897</v>
      </c>
      <c r="P952" s="36">
        <f t="shared" si="59"/>
        <v>57646731.804262243</v>
      </c>
    </row>
    <row r="953" spans="1:16" ht="12.75" x14ac:dyDescent="0.2">
      <c r="A953" s="76" t="s">
        <v>1811</v>
      </c>
      <c r="B953" s="45" t="s">
        <v>770</v>
      </c>
      <c r="C953" s="45" t="s">
        <v>1812</v>
      </c>
      <c r="D953" s="46" t="s">
        <v>2164</v>
      </c>
      <c r="E953" s="51">
        <v>40367</v>
      </c>
      <c r="F953" s="54">
        <v>534362.36436451564</v>
      </c>
      <c r="G953" s="24">
        <f t="shared" si="58"/>
        <v>21570605562.302402</v>
      </c>
      <c r="H953" s="96">
        <v>627651299</v>
      </c>
      <c r="I953" s="100">
        <v>11338333679</v>
      </c>
      <c r="J953" s="92"/>
      <c r="K953" s="42">
        <v>430703759</v>
      </c>
      <c r="L953" s="43">
        <v>271930302.81017512</v>
      </c>
      <c r="M953" s="44">
        <f t="shared" si="56"/>
        <v>8901986522.4899998</v>
      </c>
      <c r="N953" s="35">
        <v>1214</v>
      </c>
      <c r="O953" s="33">
        <f t="shared" si="57"/>
        <v>648715910.33852196</v>
      </c>
      <c r="P953" s="36">
        <f t="shared" si="59"/>
        <v>162178977.58463049</v>
      </c>
    </row>
    <row r="954" spans="1:16" ht="12.75" x14ac:dyDescent="0.2">
      <c r="A954" s="76" t="s">
        <v>1813</v>
      </c>
      <c r="B954" s="45" t="s">
        <v>770</v>
      </c>
      <c r="C954" s="45" t="s">
        <v>1814</v>
      </c>
      <c r="D954" s="46" t="s">
        <v>2164</v>
      </c>
      <c r="E954" s="51">
        <v>23761</v>
      </c>
      <c r="F954" s="54">
        <v>525519.16833581659</v>
      </c>
      <c r="G954" s="24">
        <f t="shared" si="58"/>
        <v>12486860958.827337</v>
      </c>
      <c r="H954" s="96">
        <v>392025384</v>
      </c>
      <c r="I954" s="100">
        <v>4978029229</v>
      </c>
      <c r="J954" s="92"/>
      <c r="K954" s="42">
        <v>50077144.271891706</v>
      </c>
      <c r="L954" s="43">
        <v>378477451.23077512</v>
      </c>
      <c r="M954" s="44">
        <f t="shared" si="56"/>
        <v>6688251750.3199997</v>
      </c>
      <c r="N954" s="35">
        <v>1510</v>
      </c>
      <c r="O954" s="33">
        <f t="shared" si="57"/>
        <v>793533944.18708301</v>
      </c>
      <c r="P954" s="36">
        <f t="shared" si="59"/>
        <v>198383486.04677075</v>
      </c>
    </row>
    <row r="955" spans="1:16" ht="12.75" x14ac:dyDescent="0.2">
      <c r="A955" s="76" t="s">
        <v>1815</v>
      </c>
      <c r="B955" s="45" t="s">
        <v>770</v>
      </c>
      <c r="C955" s="45" t="s">
        <v>1816</v>
      </c>
      <c r="D955" s="46" t="s">
        <v>2164</v>
      </c>
      <c r="E955" s="51">
        <v>11314</v>
      </c>
      <c r="F955" s="54">
        <v>576164.33966450696</v>
      </c>
      <c r="G955" s="24">
        <f t="shared" si="58"/>
        <v>6518723338.9642315</v>
      </c>
      <c r="H955" s="96">
        <v>185276701</v>
      </c>
      <c r="I955" s="100">
        <v>2356876917</v>
      </c>
      <c r="J955" s="92"/>
      <c r="K955" s="42">
        <v>42165998</v>
      </c>
      <c r="L955" s="43">
        <v>295722469.43412519</v>
      </c>
      <c r="M955" s="44">
        <f t="shared" si="56"/>
        <v>3638681253.5300002</v>
      </c>
      <c r="N955" s="35">
        <v>469</v>
      </c>
      <c r="O955" s="33">
        <f t="shared" si="57"/>
        <v>270221075.30265379</v>
      </c>
      <c r="P955" s="36">
        <f t="shared" si="59"/>
        <v>67555268.825663447</v>
      </c>
    </row>
    <row r="956" spans="1:16" ht="12.75" x14ac:dyDescent="0.2">
      <c r="A956" s="76" t="s">
        <v>1817</v>
      </c>
      <c r="B956" s="45" t="s">
        <v>770</v>
      </c>
      <c r="C956" s="45" t="s">
        <v>1818</v>
      </c>
      <c r="D956" s="46" t="s">
        <v>2164</v>
      </c>
      <c r="E956" s="51">
        <v>57008</v>
      </c>
      <c r="F956" s="54">
        <v>533723.03230987582</v>
      </c>
      <c r="G956" s="24">
        <f t="shared" si="58"/>
        <v>30426482625.921402</v>
      </c>
      <c r="H956" s="96">
        <v>953611529</v>
      </c>
      <c r="I956" s="100">
        <v>11230785083</v>
      </c>
      <c r="J956" s="92">
        <f>VLOOKUP(A956,'CCF-2013-ESTIMADO'!$A$6:$R$227,18,FALSE)</f>
        <v>209845496.62994209</v>
      </c>
      <c r="K956" s="42">
        <v>389079809</v>
      </c>
      <c r="L956" s="43">
        <v>164159254.12843049</v>
      </c>
      <c r="M956" s="44">
        <f t="shared" si="56"/>
        <v>17479001454.16</v>
      </c>
      <c r="N956" s="35">
        <v>2112</v>
      </c>
      <c r="O956" s="33">
        <f t="shared" si="57"/>
        <v>1127223044.2384577</v>
      </c>
      <c r="P956" s="36">
        <f t="shared" si="59"/>
        <v>281805761.05961442</v>
      </c>
    </row>
    <row r="957" spans="1:16" ht="12.75" x14ac:dyDescent="0.2">
      <c r="A957" s="76" t="s">
        <v>1819</v>
      </c>
      <c r="B957" s="45" t="s">
        <v>770</v>
      </c>
      <c r="C957" s="45" t="s">
        <v>1820</v>
      </c>
      <c r="D957" s="46" t="s">
        <v>2164</v>
      </c>
      <c r="E957" s="51">
        <v>48530</v>
      </c>
      <c r="F957" s="54">
        <v>542946.19702724682</v>
      </c>
      <c r="G957" s="24">
        <f t="shared" si="58"/>
        <v>26349178941.732288</v>
      </c>
      <c r="H957" s="96">
        <v>770840971</v>
      </c>
      <c r="I957" s="100">
        <v>7657781738</v>
      </c>
      <c r="J957" s="92"/>
      <c r="K957" s="42">
        <v>218563187</v>
      </c>
      <c r="L957" s="43">
        <v>409846674.41906416</v>
      </c>
      <c r="M957" s="44">
        <f t="shared" si="56"/>
        <v>17292146371.310001</v>
      </c>
      <c r="N957" s="35">
        <v>1798</v>
      </c>
      <c r="O957" s="33">
        <f t="shared" si="57"/>
        <v>976217262.25498974</v>
      </c>
      <c r="P957" s="36">
        <f t="shared" si="59"/>
        <v>244054315.56374744</v>
      </c>
    </row>
    <row r="958" spans="1:16" ht="12.75" x14ac:dyDescent="0.2">
      <c r="A958" s="76" t="s">
        <v>1821</v>
      </c>
      <c r="B958" s="45" t="s">
        <v>770</v>
      </c>
      <c r="C958" s="45" t="s">
        <v>179</v>
      </c>
      <c r="D958" s="46" t="s">
        <v>2164</v>
      </c>
      <c r="E958" s="51">
        <v>16361</v>
      </c>
      <c r="F958" s="54">
        <v>579123.1729697613</v>
      </c>
      <c r="G958" s="24">
        <f t="shared" si="58"/>
        <v>9475034232.9582653</v>
      </c>
      <c r="H958" s="96">
        <v>250565759</v>
      </c>
      <c r="I958" s="100">
        <v>3400649826</v>
      </c>
      <c r="J958" s="92"/>
      <c r="K958" s="42">
        <v>32365281.242444057</v>
      </c>
      <c r="L958" s="43">
        <v>147738407.15861335</v>
      </c>
      <c r="M958" s="44">
        <f t="shared" si="56"/>
        <v>5643714959.5600004</v>
      </c>
      <c r="N958" s="35">
        <v>598</v>
      </c>
      <c r="O958" s="33">
        <f t="shared" si="57"/>
        <v>346315657.43591726</v>
      </c>
      <c r="P958" s="36">
        <f t="shared" si="59"/>
        <v>86578914.358979315</v>
      </c>
    </row>
    <row r="959" spans="1:16" ht="12.75" x14ac:dyDescent="0.2">
      <c r="A959" s="76" t="s">
        <v>1822</v>
      </c>
      <c r="B959" s="45" t="s">
        <v>770</v>
      </c>
      <c r="C959" s="45" t="s">
        <v>1823</v>
      </c>
      <c r="D959" s="46" t="s">
        <v>2164</v>
      </c>
      <c r="E959" s="51">
        <v>27548</v>
      </c>
      <c r="F959" s="54">
        <v>573950.76367215056</v>
      </c>
      <c r="G959" s="24">
        <f t="shared" si="58"/>
        <v>15811195637.640404</v>
      </c>
      <c r="H959" s="96">
        <v>445284958</v>
      </c>
      <c r="I959" s="100">
        <v>4635850044</v>
      </c>
      <c r="J959" s="92"/>
      <c r="K959" s="42">
        <v>56743598.117248192</v>
      </c>
      <c r="L959" s="43">
        <v>244714304.75154471</v>
      </c>
      <c r="M959" s="44">
        <f t="shared" si="56"/>
        <v>10428602732.77</v>
      </c>
      <c r="N959" s="35">
        <v>953</v>
      </c>
      <c r="O959" s="33">
        <f t="shared" si="57"/>
        <v>546975077.77955949</v>
      </c>
      <c r="P959" s="36">
        <f t="shared" si="59"/>
        <v>136743769.44488987</v>
      </c>
    </row>
    <row r="960" spans="1:16" ht="12.75" x14ac:dyDescent="0.2">
      <c r="A960" s="76" t="s">
        <v>1824</v>
      </c>
      <c r="B960" s="45" t="s">
        <v>770</v>
      </c>
      <c r="C960" s="45" t="s">
        <v>770</v>
      </c>
      <c r="D960" s="46" t="s">
        <v>2164</v>
      </c>
      <c r="E960" s="51">
        <v>23758</v>
      </c>
      <c r="F960" s="54">
        <v>592428.75677369512</v>
      </c>
      <c r="G960" s="24">
        <f t="shared" si="58"/>
        <v>14074922403.429449</v>
      </c>
      <c r="H960" s="96">
        <v>381095368</v>
      </c>
      <c r="I960" s="100">
        <v>3729959949</v>
      </c>
      <c r="J960" s="92"/>
      <c r="K960" s="42">
        <v>214223225</v>
      </c>
      <c r="L960" s="43">
        <v>615958300.56139636</v>
      </c>
      <c r="M960" s="44">
        <f t="shared" si="56"/>
        <v>9133685560.8700008</v>
      </c>
      <c r="N960" s="35">
        <v>2173</v>
      </c>
      <c r="O960" s="33">
        <f t="shared" si="57"/>
        <v>1287347688.4692395</v>
      </c>
      <c r="P960" s="36">
        <f t="shared" si="59"/>
        <v>321836922.11730987</v>
      </c>
    </row>
    <row r="961" spans="1:16" ht="12.75" x14ac:dyDescent="0.2">
      <c r="A961" s="76" t="s">
        <v>1825</v>
      </c>
      <c r="B961" s="45" t="s">
        <v>770</v>
      </c>
      <c r="C961" s="45" t="s">
        <v>1826</v>
      </c>
      <c r="D961" s="46" t="s">
        <v>2164</v>
      </c>
      <c r="E961" s="51">
        <v>23041</v>
      </c>
      <c r="F961" s="54">
        <v>524182.32305695489</v>
      </c>
      <c r="G961" s="24">
        <f t="shared" si="58"/>
        <v>12077684905.555298</v>
      </c>
      <c r="H961" s="96">
        <v>339946123</v>
      </c>
      <c r="I961" s="100">
        <v>3485677562</v>
      </c>
      <c r="J961" s="92">
        <f>VLOOKUP(A961,'CCF-2013-ESTIMADO'!$A$6:$R$227,18,FALSE)</f>
        <v>114495991.77436621</v>
      </c>
      <c r="K961" s="42">
        <v>42720023.759547874</v>
      </c>
      <c r="L961" s="43">
        <v>192327714.8805818</v>
      </c>
      <c r="M961" s="44">
        <f t="shared" si="56"/>
        <v>7902517490.1400003</v>
      </c>
      <c r="N961" s="35">
        <v>703</v>
      </c>
      <c r="O961" s="33">
        <f t="shared" si="57"/>
        <v>368500173.10903931</v>
      </c>
      <c r="P961" s="36">
        <f t="shared" si="59"/>
        <v>92125043.277259827</v>
      </c>
    </row>
    <row r="962" spans="1:16" ht="12.75" x14ac:dyDescent="0.2">
      <c r="A962" s="76" t="s">
        <v>1827</v>
      </c>
      <c r="B962" s="45" t="s">
        <v>770</v>
      </c>
      <c r="C962" s="45" t="s">
        <v>1828</v>
      </c>
      <c r="D962" s="46" t="s">
        <v>2164</v>
      </c>
      <c r="E962" s="51">
        <v>17595</v>
      </c>
      <c r="F962" s="54">
        <v>569399.64938271593</v>
      </c>
      <c r="G962" s="24">
        <f t="shared" si="58"/>
        <v>10018586830.888887</v>
      </c>
      <c r="H962" s="96">
        <v>277276388</v>
      </c>
      <c r="I962" s="100">
        <v>3787870732</v>
      </c>
      <c r="J962" s="92"/>
      <c r="K962" s="42">
        <v>34588455.124573767</v>
      </c>
      <c r="L962" s="43">
        <v>195645261.69886127</v>
      </c>
      <c r="M962" s="44">
        <f t="shared" si="56"/>
        <v>5723205994.0699997</v>
      </c>
      <c r="N962" s="35">
        <v>852</v>
      </c>
      <c r="O962" s="33">
        <f t="shared" si="57"/>
        <v>485128501.27407396</v>
      </c>
      <c r="P962" s="36">
        <f t="shared" si="59"/>
        <v>121282125.31851849</v>
      </c>
    </row>
    <row r="963" spans="1:16" ht="12.75" x14ac:dyDescent="0.2">
      <c r="A963" s="76" t="s">
        <v>1829</v>
      </c>
      <c r="B963" s="45" t="s">
        <v>1830</v>
      </c>
      <c r="C963" s="45" t="s">
        <v>2111</v>
      </c>
      <c r="D963" s="46" t="s">
        <v>2163</v>
      </c>
      <c r="E963" s="51">
        <v>173453</v>
      </c>
      <c r="F963" s="54">
        <v>604675.2501320953</v>
      </c>
      <c r="G963" s="24">
        <f t="shared" si="58"/>
        <v>104882736161.16232</v>
      </c>
      <c r="H963" s="96">
        <v>2664191317</v>
      </c>
      <c r="I963" s="100">
        <v>30910339653</v>
      </c>
      <c r="J963" s="92">
        <f>VLOOKUP(A963,'CCF-2013-ESTIMADO'!$A$6:$R$227,18,FALSE)</f>
        <v>0</v>
      </c>
      <c r="K963" s="42">
        <v>1317284415.450747</v>
      </c>
      <c r="L963" s="43">
        <v>3076760131.5608311</v>
      </c>
      <c r="M963" s="44">
        <f t="shared" si="56"/>
        <v>66914160644.150002</v>
      </c>
      <c r="N963" s="35">
        <v>14217</v>
      </c>
      <c r="O963" s="33">
        <f t="shared" si="57"/>
        <v>8596668031.1279984</v>
      </c>
      <c r="P963" s="36">
        <f t="shared" si="59"/>
        <v>2149167007.7819996</v>
      </c>
    </row>
    <row r="964" spans="1:16" ht="12.75" x14ac:dyDescent="0.2">
      <c r="A964" s="76" t="s">
        <v>1831</v>
      </c>
      <c r="B964" s="45" t="s">
        <v>1830</v>
      </c>
      <c r="C964" s="45" t="s">
        <v>1832</v>
      </c>
      <c r="D964" s="46" t="s">
        <v>2162</v>
      </c>
      <c r="E964" s="51">
        <v>3154</v>
      </c>
      <c r="F964" s="54">
        <v>595876.77795174951</v>
      </c>
      <c r="G964" s="24">
        <f t="shared" si="58"/>
        <v>1879395357.6598179</v>
      </c>
      <c r="H964" s="96">
        <v>57689787</v>
      </c>
      <c r="I964" s="100">
        <v>629205246</v>
      </c>
      <c r="J964" s="92">
        <f>VLOOKUP(A964,'CCF-2013-ESTIMADO'!$A$6:$R$227,18,FALSE)</f>
        <v>0</v>
      </c>
      <c r="K964" s="42">
        <v>8065915.9717860762</v>
      </c>
      <c r="L964" s="43">
        <v>145768447.84304515</v>
      </c>
      <c r="M964" s="44">
        <f t="shared" si="56"/>
        <v>1038665960.84</v>
      </c>
      <c r="N964" s="35">
        <v>184</v>
      </c>
      <c r="O964" s="33">
        <f t="shared" si="57"/>
        <v>109641327.14312191</v>
      </c>
      <c r="P964" s="36">
        <f t="shared" si="59"/>
        <v>27410331.785780478</v>
      </c>
    </row>
    <row r="965" spans="1:16" ht="12.75" x14ac:dyDescent="0.2">
      <c r="A965" s="76" t="s">
        <v>1833</v>
      </c>
      <c r="B965" s="45" t="s">
        <v>1830</v>
      </c>
      <c r="C965" s="45" t="s">
        <v>1834</v>
      </c>
      <c r="D965" s="46" t="s">
        <v>2162</v>
      </c>
      <c r="E965" s="51">
        <v>5645</v>
      </c>
      <c r="F965" s="54">
        <v>550849.47500889993</v>
      </c>
      <c r="G965" s="24">
        <f t="shared" si="58"/>
        <v>3109545286.42524</v>
      </c>
      <c r="H965" s="96">
        <v>98418647</v>
      </c>
      <c r="I965" s="100">
        <v>1183953771</v>
      </c>
      <c r="J965" s="92"/>
      <c r="K965" s="42">
        <v>12936155.390169645</v>
      </c>
      <c r="L965" s="43">
        <v>88245472.463945359</v>
      </c>
      <c r="M965" s="44">
        <f t="shared" ref="M965:M1028" si="60">ROUND((G965)-(H965+I965+J965+K965+L965),2)</f>
        <v>1725991240.5699999</v>
      </c>
      <c r="N965" s="35">
        <v>216</v>
      </c>
      <c r="O965" s="33">
        <f t="shared" ref="O965:O1028" si="61">+N965*F965</f>
        <v>118983486.60192238</v>
      </c>
      <c r="P965" s="36">
        <f t="shared" si="59"/>
        <v>29745871.650480594</v>
      </c>
    </row>
    <row r="966" spans="1:16" ht="12.75" x14ac:dyDescent="0.2">
      <c r="A966" s="76" t="s">
        <v>1835</v>
      </c>
      <c r="B966" s="45" t="s">
        <v>1830</v>
      </c>
      <c r="C966" s="45" t="s">
        <v>1836</v>
      </c>
      <c r="D966" s="46" t="s">
        <v>2162</v>
      </c>
      <c r="E966" s="51">
        <v>3996</v>
      </c>
      <c r="F966" s="54">
        <v>578147.60522193206</v>
      </c>
      <c r="G966" s="24">
        <f t="shared" ref="G966:G1029" si="62">+E966*F966</f>
        <v>2310277830.4668403</v>
      </c>
      <c r="H966" s="96">
        <v>69492910</v>
      </c>
      <c r="I966" s="100">
        <v>813278804</v>
      </c>
      <c r="J966" s="92">
        <f>VLOOKUP(A966,'CCF-2013-ESTIMADO'!$A$6:$R$227,18,FALSE)</f>
        <v>0</v>
      </c>
      <c r="K966" s="42">
        <v>50543048</v>
      </c>
      <c r="L966" s="43">
        <v>215116316.71077797</v>
      </c>
      <c r="M966" s="44">
        <f t="shared" si="60"/>
        <v>1161846751.76</v>
      </c>
      <c r="N966" s="35">
        <v>222</v>
      </c>
      <c r="O966" s="33">
        <f t="shared" si="61"/>
        <v>128348768.35926892</v>
      </c>
      <c r="P966" s="36">
        <f t="shared" ref="P966:P1029" si="63">+O966*0.25</f>
        <v>32087192.08981723</v>
      </c>
    </row>
    <row r="967" spans="1:16" ht="12.75" x14ac:dyDescent="0.2">
      <c r="A967" s="76" t="s">
        <v>1837</v>
      </c>
      <c r="B967" s="45" t="s">
        <v>1830</v>
      </c>
      <c r="C967" s="45" t="s">
        <v>1838</v>
      </c>
      <c r="D967" s="46" t="s">
        <v>2162</v>
      </c>
      <c r="E967" s="51">
        <v>8511</v>
      </c>
      <c r="F967" s="54">
        <v>480928.40763214021</v>
      </c>
      <c r="G967" s="24">
        <f t="shared" si="62"/>
        <v>4093181677.3571453</v>
      </c>
      <c r="H967" s="96">
        <v>145340105</v>
      </c>
      <c r="I967" s="100">
        <v>1586341786</v>
      </c>
      <c r="J967" s="92"/>
      <c r="K967" s="42">
        <v>55650000</v>
      </c>
      <c r="L967" s="43">
        <v>59483984.774395451</v>
      </c>
      <c r="M967" s="44">
        <f t="shared" si="60"/>
        <v>2246365801.5799999</v>
      </c>
      <c r="N967" s="35">
        <v>249</v>
      </c>
      <c r="O967" s="33">
        <f t="shared" si="61"/>
        <v>119751173.50040291</v>
      </c>
      <c r="P967" s="36">
        <f t="shared" si="63"/>
        <v>29937793.375100728</v>
      </c>
    </row>
    <row r="968" spans="1:16" ht="12.75" x14ac:dyDescent="0.2">
      <c r="A968" s="76" t="s">
        <v>1839</v>
      </c>
      <c r="B968" s="45" t="s">
        <v>1830</v>
      </c>
      <c r="C968" s="45" t="s">
        <v>1840</v>
      </c>
      <c r="D968" s="46" t="s">
        <v>2162</v>
      </c>
      <c r="E968" s="51">
        <v>7446</v>
      </c>
      <c r="F968" s="54">
        <v>572027.09953350015</v>
      </c>
      <c r="G968" s="24">
        <f t="shared" si="62"/>
        <v>4259313783.126442</v>
      </c>
      <c r="H968" s="96">
        <v>125986216</v>
      </c>
      <c r="I968" s="100">
        <v>1445701315</v>
      </c>
      <c r="J968" s="92"/>
      <c r="K968" s="42">
        <v>15995142.000794956</v>
      </c>
      <c r="L968" s="43">
        <v>23532125.622417722</v>
      </c>
      <c r="M968" s="44">
        <f t="shared" si="60"/>
        <v>2648098984.5</v>
      </c>
      <c r="N968" s="35">
        <v>564</v>
      </c>
      <c r="O968" s="33">
        <f t="shared" si="61"/>
        <v>322623284.13689411</v>
      </c>
      <c r="P968" s="36">
        <f t="shared" si="63"/>
        <v>80655821.034223527</v>
      </c>
    </row>
    <row r="969" spans="1:16" ht="12.75" x14ac:dyDescent="0.2">
      <c r="A969" s="76" t="s">
        <v>1841</v>
      </c>
      <c r="B969" s="45" t="s">
        <v>1830</v>
      </c>
      <c r="C969" s="45" t="s">
        <v>1842</v>
      </c>
      <c r="D969" s="46" t="s">
        <v>2162</v>
      </c>
      <c r="E969" s="51">
        <v>17303</v>
      </c>
      <c r="F969" s="54">
        <v>484862.82007318345</v>
      </c>
      <c r="G969" s="24">
        <f t="shared" si="62"/>
        <v>8389581375.7262936</v>
      </c>
      <c r="H969" s="96">
        <v>258747101</v>
      </c>
      <c r="I969" s="100">
        <v>3303442442</v>
      </c>
      <c r="J969" s="92"/>
      <c r="K969" s="42">
        <v>46350000</v>
      </c>
      <c r="L969" s="43">
        <v>1127137645.1483262</v>
      </c>
      <c r="M969" s="44">
        <f t="shared" si="60"/>
        <v>3653904187.5799999</v>
      </c>
      <c r="N969" s="35">
        <v>1947</v>
      </c>
      <c r="O969" s="33">
        <f t="shared" si="61"/>
        <v>944027910.6824882</v>
      </c>
      <c r="P969" s="36">
        <f t="shared" si="63"/>
        <v>236006977.67062205</v>
      </c>
    </row>
    <row r="970" spans="1:16" ht="12.75" x14ac:dyDescent="0.2">
      <c r="A970" s="76" t="s">
        <v>1843</v>
      </c>
      <c r="B970" s="45" t="s">
        <v>1830</v>
      </c>
      <c r="C970" s="45" t="s">
        <v>1844</v>
      </c>
      <c r="D970" s="46" t="s">
        <v>2162</v>
      </c>
      <c r="E970" s="51">
        <v>13674</v>
      </c>
      <c r="F970" s="54">
        <v>514132.50246392906</v>
      </c>
      <c r="G970" s="24">
        <f t="shared" si="62"/>
        <v>7030247838.6917658</v>
      </c>
      <c r="H970" s="96">
        <v>224938429</v>
      </c>
      <c r="I970" s="100">
        <v>2429725004</v>
      </c>
      <c r="J970" s="92">
        <f>VLOOKUP(A970,'CCF-2013-ESTIMADO'!$A$6:$R$227,18,FALSE)</f>
        <v>0</v>
      </c>
      <c r="K970" s="42">
        <v>85870101.935372472</v>
      </c>
      <c r="L970" s="43">
        <v>557552332.95993364</v>
      </c>
      <c r="M970" s="44">
        <f t="shared" si="60"/>
        <v>3732161970.8000002</v>
      </c>
      <c r="N970" s="35">
        <v>843</v>
      </c>
      <c r="O970" s="33">
        <f t="shared" si="61"/>
        <v>433413699.57709223</v>
      </c>
      <c r="P970" s="36">
        <f t="shared" si="63"/>
        <v>108353424.89427306</v>
      </c>
    </row>
    <row r="971" spans="1:16" ht="12.75" x14ac:dyDescent="0.2">
      <c r="A971" s="76" t="s">
        <v>1845</v>
      </c>
      <c r="B971" s="45" t="s">
        <v>1830</v>
      </c>
      <c r="C971" s="45" t="s">
        <v>1846</v>
      </c>
      <c r="D971" s="46" t="s">
        <v>2162</v>
      </c>
      <c r="E971" s="51">
        <v>4229</v>
      </c>
      <c r="F971" s="54">
        <v>539676.34734636871</v>
      </c>
      <c r="G971" s="24">
        <f t="shared" si="62"/>
        <v>2282291272.9277935</v>
      </c>
      <c r="H971" s="96">
        <v>84190224</v>
      </c>
      <c r="I971" s="100">
        <v>871419391</v>
      </c>
      <c r="J971" s="92">
        <f>VLOOKUP(A971,'CCF-2013-ESTIMADO'!$A$6:$R$227,18,FALSE)</f>
        <v>0</v>
      </c>
      <c r="K971" s="42">
        <v>219003606</v>
      </c>
      <c r="L971" s="43">
        <v>100992041.35268095</v>
      </c>
      <c r="M971" s="44">
        <f t="shared" si="60"/>
        <v>1006686010.58</v>
      </c>
      <c r="N971" s="35">
        <v>178</v>
      </c>
      <c r="O971" s="33">
        <f t="shared" si="61"/>
        <v>96062389.827653632</v>
      </c>
      <c r="P971" s="36">
        <f t="shared" si="63"/>
        <v>24015597.456913408</v>
      </c>
    </row>
    <row r="972" spans="1:16" ht="12.75" x14ac:dyDescent="0.2">
      <c r="A972" s="76" t="s">
        <v>1847</v>
      </c>
      <c r="B972" s="45" t="s">
        <v>1830</v>
      </c>
      <c r="C972" s="45" t="s">
        <v>1848</v>
      </c>
      <c r="D972" s="46" t="s">
        <v>2162</v>
      </c>
      <c r="E972" s="51">
        <v>4943</v>
      </c>
      <c r="F972" s="54">
        <v>516502.18827122787</v>
      </c>
      <c r="G972" s="24">
        <f t="shared" si="62"/>
        <v>2553070316.6246796</v>
      </c>
      <c r="H972" s="96">
        <v>89348028</v>
      </c>
      <c r="I972" s="100">
        <v>967937361</v>
      </c>
      <c r="J972" s="92"/>
      <c r="K972" s="42">
        <v>10969103.460683238</v>
      </c>
      <c r="L972" s="43">
        <v>115891147.74952161</v>
      </c>
      <c r="M972" s="44">
        <f t="shared" si="60"/>
        <v>1368924676.4100001</v>
      </c>
      <c r="N972" s="35">
        <v>196</v>
      </c>
      <c r="O972" s="33">
        <f t="shared" si="61"/>
        <v>101234428.90116066</v>
      </c>
      <c r="P972" s="36">
        <f t="shared" si="63"/>
        <v>25308607.225290164</v>
      </c>
    </row>
    <row r="973" spans="1:16" ht="12.75" x14ac:dyDescent="0.2">
      <c r="A973" s="76" t="s">
        <v>1849</v>
      </c>
      <c r="B973" s="45" t="s">
        <v>1830</v>
      </c>
      <c r="C973" s="45" t="s">
        <v>1850</v>
      </c>
      <c r="D973" s="46" t="s">
        <v>2162</v>
      </c>
      <c r="E973" s="51">
        <v>39304</v>
      </c>
      <c r="F973" s="54">
        <v>508768.65584043402</v>
      </c>
      <c r="G973" s="24">
        <f t="shared" si="62"/>
        <v>19996643249.15242</v>
      </c>
      <c r="H973" s="96">
        <v>657142938</v>
      </c>
      <c r="I973" s="100">
        <v>7587691307</v>
      </c>
      <c r="J973" s="92">
        <f>VLOOKUP(A973,'CCF-2013-ESTIMADO'!$A$6:$R$227,18,FALSE)</f>
        <v>0</v>
      </c>
      <c r="K973" s="42">
        <v>168041516.83000004</v>
      </c>
      <c r="L973" s="43">
        <v>361588551.55431384</v>
      </c>
      <c r="M973" s="44">
        <f t="shared" si="60"/>
        <v>11222178935.77</v>
      </c>
      <c r="N973" s="35">
        <v>2071</v>
      </c>
      <c r="O973" s="33">
        <f t="shared" si="61"/>
        <v>1053659886.2455388</v>
      </c>
      <c r="P973" s="36">
        <f t="shared" si="63"/>
        <v>263414971.56138471</v>
      </c>
    </row>
    <row r="974" spans="1:16" ht="12.75" x14ac:dyDescent="0.2">
      <c r="A974" s="76" t="s">
        <v>1851</v>
      </c>
      <c r="B974" s="45" t="s">
        <v>1830</v>
      </c>
      <c r="C974" s="45" t="s">
        <v>1852</v>
      </c>
      <c r="D974" s="46" t="s">
        <v>2162</v>
      </c>
      <c r="E974" s="51">
        <v>5018</v>
      </c>
      <c r="F974" s="54">
        <v>600844.36601941753</v>
      </c>
      <c r="G974" s="24">
        <f t="shared" si="62"/>
        <v>3015037028.6854372</v>
      </c>
      <c r="H974" s="96">
        <v>92662603</v>
      </c>
      <c r="I974" s="100">
        <v>1023090487</v>
      </c>
      <c r="J974" s="92"/>
      <c r="K974" s="42">
        <v>11929755.394268159</v>
      </c>
      <c r="L974" s="43">
        <v>297230363.46649539</v>
      </c>
      <c r="M974" s="44">
        <f t="shared" si="60"/>
        <v>1590123819.8199999</v>
      </c>
      <c r="N974" s="35">
        <v>388</v>
      </c>
      <c r="O974" s="33">
        <f t="shared" si="61"/>
        <v>233127614.01553401</v>
      </c>
      <c r="P974" s="36">
        <f t="shared" si="63"/>
        <v>58281903.503883503</v>
      </c>
    </row>
    <row r="975" spans="1:16" ht="12.75" x14ac:dyDescent="0.2">
      <c r="A975" s="76" t="s">
        <v>1853</v>
      </c>
      <c r="B975" s="45" t="s">
        <v>1830</v>
      </c>
      <c r="C975" s="45" t="s">
        <v>1854</v>
      </c>
      <c r="D975" s="46" t="s">
        <v>2162</v>
      </c>
      <c r="E975" s="51">
        <v>24038</v>
      </c>
      <c r="F975" s="54">
        <v>515933.08752113627</v>
      </c>
      <c r="G975" s="24">
        <f t="shared" si="62"/>
        <v>12401999557.833075</v>
      </c>
      <c r="H975" s="96">
        <v>384911173</v>
      </c>
      <c r="I975" s="100">
        <v>4761783015</v>
      </c>
      <c r="J975" s="92">
        <f>VLOOKUP(A975,'CCF-2013-ESTIMADO'!$A$6:$R$227,18,FALSE)</f>
        <v>0</v>
      </c>
      <c r="K975" s="42">
        <v>48466084.903051898</v>
      </c>
      <c r="L975" s="43">
        <v>1096714740.9332697</v>
      </c>
      <c r="M975" s="44">
        <f t="shared" si="60"/>
        <v>6110124544</v>
      </c>
      <c r="N975" s="35">
        <v>1088</v>
      </c>
      <c r="O975" s="33">
        <f t="shared" si="61"/>
        <v>561335199.22299623</v>
      </c>
      <c r="P975" s="36">
        <f t="shared" si="63"/>
        <v>140333799.80574906</v>
      </c>
    </row>
    <row r="976" spans="1:16" ht="12.75" x14ac:dyDescent="0.2">
      <c r="A976" s="76" t="s">
        <v>1855</v>
      </c>
      <c r="B976" s="45" t="s">
        <v>1830</v>
      </c>
      <c r="C976" s="45" t="s">
        <v>1856</v>
      </c>
      <c r="D976" s="46" t="s">
        <v>2162</v>
      </c>
      <c r="E976" s="51">
        <v>6169</v>
      </c>
      <c r="F976" s="54">
        <v>574089.08543233096</v>
      </c>
      <c r="G976" s="24">
        <f t="shared" si="62"/>
        <v>3541555568.0320497</v>
      </c>
      <c r="H976" s="96">
        <v>121944051</v>
      </c>
      <c r="I976" s="100">
        <v>1407553736</v>
      </c>
      <c r="J976" s="92"/>
      <c r="K976" s="42">
        <v>53436693</v>
      </c>
      <c r="L976" s="43">
        <v>463524054.75526851</v>
      </c>
      <c r="M976" s="44">
        <f t="shared" si="60"/>
        <v>1495097033.28</v>
      </c>
      <c r="N976" s="35">
        <v>417</v>
      </c>
      <c r="O976" s="33">
        <f t="shared" si="61"/>
        <v>239395148.62528202</v>
      </c>
      <c r="P976" s="36">
        <f t="shared" si="63"/>
        <v>59848787.156320505</v>
      </c>
    </row>
    <row r="977" spans="1:16" ht="12.75" x14ac:dyDescent="0.2">
      <c r="A977" s="76" t="s">
        <v>1857</v>
      </c>
      <c r="B977" s="45" t="s">
        <v>1830</v>
      </c>
      <c r="C977" s="45" t="s">
        <v>1858</v>
      </c>
      <c r="D977" s="46" t="s">
        <v>2162</v>
      </c>
      <c r="E977" s="51">
        <v>6269</v>
      </c>
      <c r="F977" s="54">
        <v>561210.93005052535</v>
      </c>
      <c r="G977" s="24">
        <f t="shared" si="62"/>
        <v>3518231320.4867435</v>
      </c>
      <c r="H977" s="96">
        <v>106147268</v>
      </c>
      <c r="I977" s="100">
        <v>1477644167</v>
      </c>
      <c r="J977" s="92"/>
      <c r="K977" s="42">
        <v>19225747</v>
      </c>
      <c r="L977" s="43">
        <v>48052606.073609725</v>
      </c>
      <c r="M977" s="44">
        <f t="shared" si="60"/>
        <v>1867161532.4100001</v>
      </c>
      <c r="N977" s="35">
        <v>350</v>
      </c>
      <c r="O977" s="33">
        <f t="shared" si="61"/>
        <v>196423825.51768386</v>
      </c>
      <c r="P977" s="36">
        <f t="shared" si="63"/>
        <v>49105956.379420966</v>
      </c>
    </row>
    <row r="978" spans="1:16" ht="12.75" x14ac:dyDescent="0.2">
      <c r="A978" s="76" t="s">
        <v>1859</v>
      </c>
      <c r="B978" s="45" t="s">
        <v>1830</v>
      </c>
      <c r="C978" s="45" t="s">
        <v>1860</v>
      </c>
      <c r="D978" s="46" t="s">
        <v>2162</v>
      </c>
      <c r="E978" s="51">
        <v>37844</v>
      </c>
      <c r="F978" s="54">
        <v>560359.33999866515</v>
      </c>
      <c r="G978" s="24">
        <f t="shared" si="62"/>
        <v>21206238862.909485</v>
      </c>
      <c r="H978" s="96">
        <v>562119711</v>
      </c>
      <c r="I978" s="100">
        <v>7807154788</v>
      </c>
      <c r="J978" s="92"/>
      <c r="K978" s="42">
        <v>489838918</v>
      </c>
      <c r="L978" s="43">
        <v>2037620659.7377234</v>
      </c>
      <c r="M978" s="44">
        <f t="shared" si="60"/>
        <v>10309504786.17</v>
      </c>
      <c r="N978" s="35">
        <v>1248</v>
      </c>
      <c r="O978" s="33">
        <f t="shared" si="61"/>
        <v>699328456.3183341</v>
      </c>
      <c r="P978" s="36">
        <f t="shared" si="63"/>
        <v>174832114.07958353</v>
      </c>
    </row>
    <row r="979" spans="1:16" ht="12.75" x14ac:dyDescent="0.2">
      <c r="A979" s="76" t="s">
        <v>1861</v>
      </c>
      <c r="B979" s="45" t="s">
        <v>1830</v>
      </c>
      <c r="C979" s="45" t="s">
        <v>1862</v>
      </c>
      <c r="D979" s="46" t="s">
        <v>2162</v>
      </c>
      <c r="E979" s="51">
        <v>5743</v>
      </c>
      <c r="F979" s="54">
        <v>559947.93724463077</v>
      </c>
      <c r="G979" s="24">
        <f t="shared" si="62"/>
        <v>3215781003.5959144</v>
      </c>
      <c r="H979" s="96">
        <v>92339230</v>
      </c>
      <c r="I979" s="100">
        <v>981725643</v>
      </c>
      <c r="J979" s="92"/>
      <c r="K979" s="42">
        <v>46833171</v>
      </c>
      <c r="L979" s="43">
        <v>294596072.51376104</v>
      </c>
      <c r="M979" s="44">
        <f t="shared" si="60"/>
        <v>1800286887.0799999</v>
      </c>
      <c r="N979" s="35">
        <v>456</v>
      </c>
      <c r="O979" s="33">
        <f t="shared" si="61"/>
        <v>255336259.38355163</v>
      </c>
      <c r="P979" s="36">
        <f t="shared" si="63"/>
        <v>63834064.845887907</v>
      </c>
    </row>
    <row r="980" spans="1:16" ht="12.75" x14ac:dyDescent="0.2">
      <c r="A980" s="76" t="s">
        <v>1863</v>
      </c>
      <c r="B980" s="45" t="s">
        <v>1830</v>
      </c>
      <c r="C980" s="45" t="s">
        <v>1864</v>
      </c>
      <c r="D980" s="46" t="s">
        <v>2162</v>
      </c>
      <c r="E980" s="51">
        <v>9236</v>
      </c>
      <c r="F980" s="54">
        <v>541306.11442885769</v>
      </c>
      <c r="G980" s="24">
        <f t="shared" si="62"/>
        <v>4999503272.8649292</v>
      </c>
      <c r="H980" s="96">
        <v>164629319</v>
      </c>
      <c r="I980" s="100">
        <v>1993555700</v>
      </c>
      <c r="J980" s="92">
        <f>VLOOKUP(A980,'CCF-2013-ESTIMADO'!$A$6:$R$227,18,FALSE)</f>
        <v>0</v>
      </c>
      <c r="K980" s="42">
        <v>134017546</v>
      </c>
      <c r="L980" s="43">
        <v>147749068.07742837</v>
      </c>
      <c r="M980" s="44">
        <f t="shared" si="60"/>
        <v>2559551639.79</v>
      </c>
      <c r="N980" s="35">
        <v>436</v>
      </c>
      <c r="O980" s="33">
        <f t="shared" si="61"/>
        <v>236009465.89098194</v>
      </c>
      <c r="P980" s="36">
        <f t="shared" si="63"/>
        <v>59002366.472745486</v>
      </c>
    </row>
    <row r="981" spans="1:16" ht="12.75" x14ac:dyDescent="0.2">
      <c r="A981" s="76" t="s">
        <v>1865</v>
      </c>
      <c r="B981" s="45" t="s">
        <v>1830</v>
      </c>
      <c r="C981" s="45" t="s">
        <v>1866</v>
      </c>
      <c r="D981" s="46" t="s">
        <v>2162</v>
      </c>
      <c r="E981" s="51">
        <v>23565</v>
      </c>
      <c r="F981" s="54">
        <v>519889.8727750369</v>
      </c>
      <c r="G981" s="24">
        <f t="shared" si="62"/>
        <v>12251204851.943745</v>
      </c>
      <c r="H981" s="96">
        <v>380901345</v>
      </c>
      <c r="I981" s="100">
        <v>4567368246</v>
      </c>
      <c r="J981" s="92"/>
      <c r="K981" s="42">
        <v>104316700</v>
      </c>
      <c r="L981" s="43">
        <v>176172611.46264735</v>
      </c>
      <c r="M981" s="44">
        <f t="shared" si="60"/>
        <v>7022445949.4799995</v>
      </c>
      <c r="N981" s="35">
        <v>1333</v>
      </c>
      <c r="O981" s="33">
        <f t="shared" si="61"/>
        <v>693013200.40912414</v>
      </c>
      <c r="P981" s="36">
        <f t="shared" si="63"/>
        <v>173253300.10228103</v>
      </c>
    </row>
    <row r="982" spans="1:16" ht="12.75" x14ac:dyDescent="0.2">
      <c r="A982" s="76" t="s">
        <v>1867</v>
      </c>
      <c r="B982" s="45" t="s">
        <v>1830</v>
      </c>
      <c r="C982" s="45" t="s">
        <v>1868</v>
      </c>
      <c r="D982" s="46" t="s">
        <v>2162</v>
      </c>
      <c r="E982" s="51">
        <v>22080</v>
      </c>
      <c r="F982" s="54">
        <v>571169.20077246393</v>
      </c>
      <c r="G982" s="24">
        <f t="shared" si="62"/>
        <v>12611415953.056004</v>
      </c>
      <c r="H982" s="96">
        <v>356923219</v>
      </c>
      <c r="I982" s="100">
        <v>4369736211</v>
      </c>
      <c r="J982" s="92"/>
      <c r="K982" s="42">
        <v>59181451.687985525</v>
      </c>
      <c r="L982" s="43">
        <v>883781682.43475914</v>
      </c>
      <c r="M982" s="44">
        <f t="shared" si="60"/>
        <v>6941793388.9300003</v>
      </c>
      <c r="N982" s="35">
        <v>963</v>
      </c>
      <c r="O982" s="33">
        <f t="shared" si="61"/>
        <v>550035940.3438828</v>
      </c>
      <c r="P982" s="36">
        <f t="shared" si="63"/>
        <v>137508985.0859707</v>
      </c>
    </row>
    <row r="983" spans="1:16" ht="12.75" x14ac:dyDescent="0.2">
      <c r="A983" s="76" t="s">
        <v>1869</v>
      </c>
      <c r="B983" s="45" t="s">
        <v>1830</v>
      </c>
      <c r="C983" s="45" t="s">
        <v>1870</v>
      </c>
      <c r="D983" s="46" t="s">
        <v>2162</v>
      </c>
      <c r="E983" s="51">
        <v>4217</v>
      </c>
      <c r="F983" s="54">
        <v>535605.3842438733</v>
      </c>
      <c r="G983" s="24">
        <f t="shared" si="62"/>
        <v>2258647905.3564138</v>
      </c>
      <c r="H983" s="96">
        <v>73130859</v>
      </c>
      <c r="I983" s="100">
        <v>845681265</v>
      </c>
      <c r="J983" s="92"/>
      <c r="K983" s="42">
        <v>14114947.736405969</v>
      </c>
      <c r="L983" s="43">
        <v>224473388.75845656</v>
      </c>
      <c r="M983" s="44">
        <f t="shared" si="60"/>
        <v>1101247444.8599999</v>
      </c>
      <c r="N983" s="35">
        <v>293</v>
      </c>
      <c r="O983" s="33">
        <f t="shared" si="61"/>
        <v>156932377.58345488</v>
      </c>
      <c r="P983" s="36">
        <f t="shared" si="63"/>
        <v>39233094.395863719</v>
      </c>
    </row>
    <row r="984" spans="1:16" ht="12.75" x14ac:dyDescent="0.2">
      <c r="A984" s="76" t="s">
        <v>1871</v>
      </c>
      <c r="B984" s="45" t="s">
        <v>1830</v>
      </c>
      <c r="C984" s="45" t="s">
        <v>1872</v>
      </c>
      <c r="D984" s="46" t="s">
        <v>2162</v>
      </c>
      <c r="E984" s="51">
        <v>12046</v>
      </c>
      <c r="F984" s="54">
        <v>594382.59329016088</v>
      </c>
      <c r="G984" s="24">
        <f t="shared" si="62"/>
        <v>7159932718.7732782</v>
      </c>
      <c r="H984" s="96">
        <v>206134275</v>
      </c>
      <c r="I984" s="100">
        <v>1796383274</v>
      </c>
      <c r="J984" s="92"/>
      <c r="K984" s="42">
        <v>67155644.333187371</v>
      </c>
      <c r="L984" s="43">
        <v>45103241.849539779</v>
      </c>
      <c r="M984" s="44">
        <f t="shared" si="60"/>
        <v>5045156283.5900002</v>
      </c>
      <c r="N984" s="35">
        <v>649</v>
      </c>
      <c r="O984" s="33">
        <f t="shared" si="61"/>
        <v>385754303.04531443</v>
      </c>
      <c r="P984" s="36">
        <f t="shared" si="63"/>
        <v>96438575.761328608</v>
      </c>
    </row>
    <row r="985" spans="1:16" ht="12.75" x14ac:dyDescent="0.2">
      <c r="A985" s="76" t="s">
        <v>1873</v>
      </c>
      <c r="B985" s="45" t="s">
        <v>1830</v>
      </c>
      <c r="C985" s="45" t="s">
        <v>1874</v>
      </c>
      <c r="D985" s="46" t="s">
        <v>2162</v>
      </c>
      <c r="E985" s="51">
        <v>6275</v>
      </c>
      <c r="F985" s="54">
        <v>571219.669415424</v>
      </c>
      <c r="G985" s="24">
        <f t="shared" si="62"/>
        <v>3584403425.5817857</v>
      </c>
      <c r="H985" s="96">
        <v>107780303</v>
      </c>
      <c r="I985" s="100">
        <v>1252665374</v>
      </c>
      <c r="J985" s="92"/>
      <c r="K985" s="42">
        <v>13722243.601590067</v>
      </c>
      <c r="L985" s="43">
        <v>267292269.58781657</v>
      </c>
      <c r="M985" s="44">
        <f t="shared" si="60"/>
        <v>1942943235.3900001</v>
      </c>
      <c r="N985" s="35">
        <v>308</v>
      </c>
      <c r="O985" s="33">
        <f t="shared" si="61"/>
        <v>175935658.17995059</v>
      </c>
      <c r="P985" s="36">
        <f t="shared" si="63"/>
        <v>43983914.544987649</v>
      </c>
    </row>
    <row r="986" spans="1:16" ht="12.75" x14ac:dyDescent="0.2">
      <c r="A986" s="76" t="s">
        <v>1875</v>
      </c>
      <c r="B986" s="45" t="s">
        <v>1830</v>
      </c>
      <c r="C986" s="45" t="s">
        <v>1876</v>
      </c>
      <c r="D986" s="46" t="s">
        <v>2162</v>
      </c>
      <c r="E986" s="51">
        <v>11475</v>
      </c>
      <c r="F986" s="54">
        <v>582099.1154499891</v>
      </c>
      <c r="G986" s="24">
        <f t="shared" si="62"/>
        <v>6679587349.7886248</v>
      </c>
      <c r="H986" s="96">
        <v>176109069</v>
      </c>
      <c r="I986" s="100">
        <v>2111445506</v>
      </c>
      <c r="J986" s="92">
        <f>VLOOKUP(A986,'CCF-2013-ESTIMADO'!$A$6:$R$227,18,FALSE)</f>
        <v>0</v>
      </c>
      <c r="K986" s="42">
        <v>51483922.535436451</v>
      </c>
      <c r="L986" s="43">
        <v>38566539.265624553</v>
      </c>
      <c r="M986" s="44">
        <f t="shared" si="60"/>
        <v>4301982312.9899998</v>
      </c>
      <c r="N986" s="35">
        <v>878</v>
      </c>
      <c r="O986" s="33">
        <f t="shared" si="61"/>
        <v>511083023.36509043</v>
      </c>
      <c r="P986" s="36">
        <f t="shared" si="63"/>
        <v>127770755.84127261</v>
      </c>
    </row>
    <row r="987" spans="1:16" ht="12.75" x14ac:dyDescent="0.2">
      <c r="A987" s="76" t="s">
        <v>1877</v>
      </c>
      <c r="B987" s="45" t="s">
        <v>1830</v>
      </c>
      <c r="C987" s="45" t="s">
        <v>1878</v>
      </c>
      <c r="D987" s="46" t="s">
        <v>2162</v>
      </c>
      <c r="E987" s="51">
        <v>25735</v>
      </c>
      <c r="F987" s="54">
        <v>553199.96788948239</v>
      </c>
      <c r="G987" s="24">
        <f t="shared" si="62"/>
        <v>14236601173.63583</v>
      </c>
      <c r="H987" s="96">
        <v>427790465</v>
      </c>
      <c r="I987" s="100">
        <v>4109827105</v>
      </c>
      <c r="J987" s="92">
        <f>VLOOKUP(A987,'CCF-2013-ESTIMADO'!$A$6:$R$227,18,FALSE)</f>
        <v>0</v>
      </c>
      <c r="K987" s="42">
        <v>129453932.17603759</v>
      </c>
      <c r="L987" s="43">
        <v>223100900.47859338</v>
      </c>
      <c r="M987" s="44">
        <f t="shared" si="60"/>
        <v>9346428770.9799995</v>
      </c>
      <c r="N987" s="35">
        <v>1379</v>
      </c>
      <c r="O987" s="33">
        <f t="shared" si="61"/>
        <v>762862755.71959627</v>
      </c>
      <c r="P987" s="36">
        <f t="shared" si="63"/>
        <v>190715688.92989907</v>
      </c>
    </row>
    <row r="988" spans="1:16" ht="12.75" x14ac:dyDescent="0.2">
      <c r="A988" s="76" t="s">
        <v>1879</v>
      </c>
      <c r="B988" s="45" t="s">
        <v>1830</v>
      </c>
      <c r="C988" s="45" t="s">
        <v>1880</v>
      </c>
      <c r="D988" s="46" t="s">
        <v>2162</v>
      </c>
      <c r="E988" s="51">
        <v>21461</v>
      </c>
      <c r="F988" s="54">
        <v>528546.13402940356</v>
      </c>
      <c r="G988" s="24">
        <f t="shared" si="62"/>
        <v>11343128582.405029</v>
      </c>
      <c r="H988" s="96">
        <v>352945727</v>
      </c>
      <c r="I988" s="100">
        <v>3880022413</v>
      </c>
      <c r="J988" s="92"/>
      <c r="K988" s="42">
        <v>114981452.69112149</v>
      </c>
      <c r="L988" s="43">
        <v>88899143.182296515</v>
      </c>
      <c r="M988" s="44">
        <f t="shared" si="60"/>
        <v>6906279846.5299997</v>
      </c>
      <c r="N988" s="35">
        <v>1046</v>
      </c>
      <c r="O988" s="33">
        <f t="shared" si="61"/>
        <v>552859256.19475615</v>
      </c>
      <c r="P988" s="36">
        <f t="shared" si="63"/>
        <v>138214814.04868904</v>
      </c>
    </row>
    <row r="989" spans="1:16" ht="12.75" x14ac:dyDescent="0.2">
      <c r="A989" s="76" t="s">
        <v>1881</v>
      </c>
      <c r="B989" s="45" t="s">
        <v>1830</v>
      </c>
      <c r="C989" s="45" t="s">
        <v>1882</v>
      </c>
      <c r="D989" s="46" t="s">
        <v>2162</v>
      </c>
      <c r="E989" s="51">
        <v>12162</v>
      </c>
      <c r="F989" s="54">
        <v>517742.15758670215</v>
      </c>
      <c r="G989" s="24">
        <f t="shared" si="62"/>
        <v>6296780120.5694714</v>
      </c>
      <c r="H989" s="96">
        <v>189658408</v>
      </c>
      <c r="I989" s="100">
        <v>2358025941</v>
      </c>
      <c r="J989" s="92"/>
      <c r="K989" s="42">
        <v>757726112</v>
      </c>
      <c r="L989" s="43">
        <v>262428963.63811582</v>
      </c>
      <c r="M989" s="44">
        <f t="shared" si="60"/>
        <v>2728940695.9299998</v>
      </c>
      <c r="N989" s="35">
        <v>970</v>
      </c>
      <c r="O989" s="33">
        <f t="shared" si="61"/>
        <v>502209892.85910106</v>
      </c>
      <c r="P989" s="36">
        <f t="shared" si="63"/>
        <v>125552473.21477526</v>
      </c>
    </row>
    <row r="990" spans="1:16" ht="12.75" x14ac:dyDescent="0.2">
      <c r="A990" s="76" t="s">
        <v>1883</v>
      </c>
      <c r="B990" s="45" t="s">
        <v>1830</v>
      </c>
      <c r="C990" s="45" t="s">
        <v>1884</v>
      </c>
      <c r="D990" s="46" t="s">
        <v>2162</v>
      </c>
      <c r="E990" s="51">
        <v>3590</v>
      </c>
      <c r="F990" s="54">
        <v>484081.62065355788</v>
      </c>
      <c r="G990" s="24">
        <f t="shared" si="62"/>
        <v>1737853018.1462729</v>
      </c>
      <c r="H990" s="96">
        <v>60680989</v>
      </c>
      <c r="I990" s="100">
        <v>638627238</v>
      </c>
      <c r="J990" s="92"/>
      <c r="K990" s="42">
        <v>11088106</v>
      </c>
      <c r="L990" s="43">
        <v>126439420.5056145</v>
      </c>
      <c r="M990" s="44">
        <f t="shared" si="60"/>
        <v>901017264.63999999</v>
      </c>
      <c r="N990" s="35">
        <v>289</v>
      </c>
      <c r="O990" s="33">
        <f t="shared" si="61"/>
        <v>139899588.36887822</v>
      </c>
      <c r="P990" s="36">
        <f t="shared" si="63"/>
        <v>34974897.092219554</v>
      </c>
    </row>
    <row r="991" spans="1:16" ht="12.75" x14ac:dyDescent="0.2">
      <c r="A991" s="76" t="s">
        <v>1885</v>
      </c>
      <c r="B991" s="45" t="s">
        <v>1830</v>
      </c>
      <c r="C991" s="45" t="s">
        <v>1886</v>
      </c>
      <c r="D991" s="46" t="s">
        <v>2162</v>
      </c>
      <c r="E991" s="51">
        <v>14326</v>
      </c>
      <c r="F991" s="54">
        <v>580983.91941926349</v>
      </c>
      <c r="G991" s="24">
        <f t="shared" si="62"/>
        <v>8323175629.6003685</v>
      </c>
      <c r="H991" s="96">
        <v>241236440</v>
      </c>
      <c r="I991" s="100">
        <v>2977579389</v>
      </c>
      <c r="J991" s="92">
        <f>VLOOKUP(A991,'CCF-2013-ESTIMADO'!$A$6:$R$227,18,FALSE)</f>
        <v>0</v>
      </c>
      <c r="K991" s="42">
        <v>43241052.866557933</v>
      </c>
      <c r="L991" s="43">
        <v>989303658.35152197</v>
      </c>
      <c r="M991" s="44">
        <f t="shared" si="60"/>
        <v>4071815089.3800001</v>
      </c>
      <c r="N991" s="35">
        <v>510</v>
      </c>
      <c r="O991" s="33">
        <f t="shared" si="61"/>
        <v>296301798.90382439</v>
      </c>
      <c r="P991" s="36">
        <f t="shared" si="63"/>
        <v>74075449.725956097</v>
      </c>
    </row>
    <row r="992" spans="1:16" ht="12.75" x14ac:dyDescent="0.2">
      <c r="A992" s="76" t="s">
        <v>1887</v>
      </c>
      <c r="B992" s="45" t="s">
        <v>1830</v>
      </c>
      <c r="C992" s="45" t="s">
        <v>1888</v>
      </c>
      <c r="D992" s="46" t="s">
        <v>2162</v>
      </c>
      <c r="E992" s="51">
        <v>28637</v>
      </c>
      <c r="F992" s="54">
        <v>523214.4928932396</v>
      </c>
      <c r="G992" s="24">
        <f t="shared" si="62"/>
        <v>14983293432.983702</v>
      </c>
      <c r="H992" s="96">
        <v>456457503</v>
      </c>
      <c r="I992" s="100">
        <v>5254714078</v>
      </c>
      <c r="J992" s="92">
        <f>VLOOKUP(A992,'CCF-2013-ESTIMADO'!$A$6:$R$227,18,FALSE)</f>
        <v>0</v>
      </c>
      <c r="K992" s="42">
        <v>83752122.403761521</v>
      </c>
      <c r="L992" s="43">
        <v>1025454889.7679603</v>
      </c>
      <c r="M992" s="44">
        <f t="shared" si="60"/>
        <v>8162914839.8100004</v>
      </c>
      <c r="N992" s="35">
        <v>1262</v>
      </c>
      <c r="O992" s="33">
        <f t="shared" si="61"/>
        <v>660296690.03126836</v>
      </c>
      <c r="P992" s="36">
        <f t="shared" si="63"/>
        <v>165074172.50781709</v>
      </c>
    </row>
    <row r="993" spans="1:16" ht="12.75" x14ac:dyDescent="0.2">
      <c r="A993" s="76" t="s">
        <v>1889</v>
      </c>
      <c r="B993" s="45" t="s">
        <v>1830</v>
      </c>
      <c r="C993" s="45" t="s">
        <v>1890</v>
      </c>
      <c r="D993" s="46" t="s">
        <v>2162</v>
      </c>
      <c r="E993" s="51">
        <v>7788</v>
      </c>
      <c r="F993" s="54">
        <v>517991.65767465904</v>
      </c>
      <c r="G993" s="24">
        <f t="shared" si="62"/>
        <v>4034119029.9702444</v>
      </c>
      <c r="H993" s="96">
        <v>133650162</v>
      </c>
      <c r="I993" s="100">
        <v>1522915691</v>
      </c>
      <c r="J993" s="92"/>
      <c r="K993" s="42">
        <v>31592162.379333057</v>
      </c>
      <c r="L993" s="43">
        <v>258513479.0341292</v>
      </c>
      <c r="M993" s="44">
        <f t="shared" si="60"/>
        <v>2087447535.5599999</v>
      </c>
      <c r="N993" s="35">
        <v>355</v>
      </c>
      <c r="O993" s="33">
        <f t="shared" si="61"/>
        <v>183887038.47450396</v>
      </c>
      <c r="P993" s="36">
        <f t="shared" si="63"/>
        <v>45971759.618625991</v>
      </c>
    </row>
    <row r="994" spans="1:16" ht="12.75" x14ac:dyDescent="0.2">
      <c r="A994" s="76" t="s">
        <v>1891</v>
      </c>
      <c r="B994" s="45" t="s">
        <v>1830</v>
      </c>
      <c r="C994" s="45" t="s">
        <v>1892</v>
      </c>
      <c r="D994" s="46" t="s">
        <v>2162</v>
      </c>
      <c r="E994" s="51">
        <v>2623</v>
      </c>
      <c r="F994" s="54">
        <v>608743.96821141324</v>
      </c>
      <c r="G994" s="24">
        <f t="shared" si="62"/>
        <v>1596735428.6185369</v>
      </c>
      <c r="H994" s="96">
        <v>45773483</v>
      </c>
      <c r="I994" s="100">
        <v>530619033</v>
      </c>
      <c r="J994" s="92"/>
      <c r="K994" s="42">
        <v>6013754.0042884452</v>
      </c>
      <c r="L994" s="43">
        <v>127080017.33124061</v>
      </c>
      <c r="M994" s="44">
        <f t="shared" si="60"/>
        <v>887249141.27999997</v>
      </c>
      <c r="N994" s="35">
        <v>191</v>
      </c>
      <c r="O994" s="33">
        <f t="shared" si="61"/>
        <v>116270097.92837992</v>
      </c>
      <c r="P994" s="36">
        <f t="shared" si="63"/>
        <v>29067524.482094981</v>
      </c>
    </row>
    <row r="995" spans="1:16" ht="12.75" x14ac:dyDescent="0.2">
      <c r="A995" s="76" t="s">
        <v>1893</v>
      </c>
      <c r="B995" s="45" t="s">
        <v>1830</v>
      </c>
      <c r="C995" s="45" t="s">
        <v>1894</v>
      </c>
      <c r="D995" s="46" t="s">
        <v>2162</v>
      </c>
      <c r="E995" s="51">
        <v>26718</v>
      </c>
      <c r="F995" s="54">
        <v>448443.15824885317</v>
      </c>
      <c r="G995" s="24">
        <f t="shared" si="62"/>
        <v>11981504302.092859</v>
      </c>
      <c r="H995" s="96">
        <v>431153547</v>
      </c>
      <c r="I995" s="100">
        <v>5398571815</v>
      </c>
      <c r="J995" s="92"/>
      <c r="K995" s="42">
        <v>60462977</v>
      </c>
      <c r="L995" s="43">
        <v>1073496375.8573833</v>
      </c>
      <c r="M995" s="44">
        <f t="shared" si="60"/>
        <v>5017819587.2399998</v>
      </c>
      <c r="N995" s="35">
        <v>1404</v>
      </c>
      <c r="O995" s="33">
        <f t="shared" si="61"/>
        <v>629614194.18138981</v>
      </c>
      <c r="P995" s="36">
        <f t="shared" si="63"/>
        <v>157403548.54534745</v>
      </c>
    </row>
    <row r="996" spans="1:16" ht="12.75" x14ac:dyDescent="0.2">
      <c r="A996" s="76" t="s">
        <v>1895</v>
      </c>
      <c r="B996" s="45" t="s">
        <v>1830</v>
      </c>
      <c r="C996" s="45" t="s">
        <v>1896</v>
      </c>
      <c r="D996" s="46" t="s">
        <v>2162</v>
      </c>
      <c r="E996" s="51">
        <v>6319</v>
      </c>
      <c r="F996" s="54">
        <v>572168.90092658589</v>
      </c>
      <c r="G996" s="24">
        <f t="shared" si="62"/>
        <v>3615535284.9550962</v>
      </c>
      <c r="H996" s="96">
        <v>109526518</v>
      </c>
      <c r="I996" s="100">
        <v>1225088811</v>
      </c>
      <c r="J996" s="92"/>
      <c r="K996" s="42">
        <v>134329730</v>
      </c>
      <c r="L996" s="43">
        <v>15688083.441638721</v>
      </c>
      <c r="M996" s="44">
        <f t="shared" si="60"/>
        <v>2130902142.51</v>
      </c>
      <c r="N996" s="35">
        <v>382</v>
      </c>
      <c r="O996" s="33">
        <f t="shared" si="61"/>
        <v>218568520.15395582</v>
      </c>
      <c r="P996" s="36">
        <f t="shared" si="63"/>
        <v>54642130.038488954</v>
      </c>
    </row>
    <row r="997" spans="1:16" ht="12.75" x14ac:dyDescent="0.2">
      <c r="A997" s="76" t="s">
        <v>1897</v>
      </c>
      <c r="B997" s="45" t="s">
        <v>1830</v>
      </c>
      <c r="C997" s="45" t="s">
        <v>1898</v>
      </c>
      <c r="D997" s="46" t="s">
        <v>2162</v>
      </c>
      <c r="E997" s="51">
        <v>17965</v>
      </c>
      <c r="F997" s="54">
        <v>576439.64679960953</v>
      </c>
      <c r="G997" s="24">
        <f t="shared" si="62"/>
        <v>10355738254.754986</v>
      </c>
      <c r="H997" s="96">
        <v>298748372</v>
      </c>
      <c r="I997" s="100">
        <v>3146256033</v>
      </c>
      <c r="J997" s="92"/>
      <c r="K997" s="42">
        <v>107906922</v>
      </c>
      <c r="L997" s="43">
        <v>68596147.633620903</v>
      </c>
      <c r="M997" s="44">
        <f t="shared" si="60"/>
        <v>6734230780.1199999</v>
      </c>
      <c r="N997" s="35">
        <v>673</v>
      </c>
      <c r="O997" s="33">
        <f t="shared" si="61"/>
        <v>387943882.29613721</v>
      </c>
      <c r="P997" s="36">
        <f t="shared" si="63"/>
        <v>96985970.574034303</v>
      </c>
    </row>
    <row r="998" spans="1:16" ht="12.75" x14ac:dyDescent="0.2">
      <c r="A998" s="76" t="s">
        <v>1899</v>
      </c>
      <c r="B998" s="45" t="s">
        <v>1830</v>
      </c>
      <c r="C998" s="45" t="s">
        <v>1900</v>
      </c>
      <c r="D998" s="46" t="s">
        <v>2162</v>
      </c>
      <c r="E998" s="51">
        <v>21198</v>
      </c>
      <c r="F998" s="54">
        <v>457934.9883924328</v>
      </c>
      <c r="G998" s="24">
        <f t="shared" si="62"/>
        <v>9707305883.942791</v>
      </c>
      <c r="H998" s="96">
        <v>340318003</v>
      </c>
      <c r="I998" s="100">
        <v>4404206915</v>
      </c>
      <c r="J998" s="92"/>
      <c r="K998" s="42">
        <v>43225973.96223639</v>
      </c>
      <c r="L998" s="43">
        <v>767539515.56826222</v>
      </c>
      <c r="M998" s="44">
        <f t="shared" si="60"/>
        <v>4152015476.4099998</v>
      </c>
      <c r="N998" s="35">
        <v>1338</v>
      </c>
      <c r="O998" s="33">
        <f t="shared" si="61"/>
        <v>612717014.46907508</v>
      </c>
      <c r="P998" s="36">
        <f t="shared" si="63"/>
        <v>153179253.61726877</v>
      </c>
    </row>
    <row r="999" spans="1:16" ht="12.75" x14ac:dyDescent="0.2">
      <c r="A999" s="76" t="s">
        <v>1901</v>
      </c>
      <c r="B999" s="45" t="s">
        <v>1830</v>
      </c>
      <c r="C999" s="45" t="s">
        <v>1902</v>
      </c>
      <c r="D999" s="46" t="s">
        <v>2162</v>
      </c>
      <c r="E999" s="51">
        <v>4214</v>
      </c>
      <c r="F999" s="54">
        <v>474524.5304913295</v>
      </c>
      <c r="G999" s="24">
        <f t="shared" si="62"/>
        <v>1999646371.4904625</v>
      </c>
      <c r="H999" s="96">
        <v>76154399</v>
      </c>
      <c r="I999" s="100">
        <v>861078179</v>
      </c>
      <c r="J999" s="92">
        <f>VLOOKUP(A999,'CCF-2013-ESTIMADO'!$A$6:$R$227,18,FALSE)</f>
        <v>0</v>
      </c>
      <c r="K999" s="42">
        <v>17150497</v>
      </c>
      <c r="L999" s="43">
        <v>68530780.00983423</v>
      </c>
      <c r="M999" s="44">
        <f t="shared" si="60"/>
        <v>976732516.48000002</v>
      </c>
      <c r="N999" s="35">
        <v>383</v>
      </c>
      <c r="O999" s="33">
        <f t="shared" si="61"/>
        <v>181742895.1781792</v>
      </c>
      <c r="P999" s="36">
        <f t="shared" si="63"/>
        <v>45435723.794544801</v>
      </c>
    </row>
    <row r="1000" spans="1:16" ht="12.75" x14ac:dyDescent="0.2">
      <c r="A1000" s="76" t="s">
        <v>1903</v>
      </c>
      <c r="B1000" s="45" t="s">
        <v>1830</v>
      </c>
      <c r="C1000" s="45" t="s">
        <v>1904</v>
      </c>
      <c r="D1000" s="46" t="s">
        <v>2162</v>
      </c>
      <c r="E1000" s="51">
        <v>22174</v>
      </c>
      <c r="F1000" s="54">
        <v>498509.79426244344</v>
      </c>
      <c r="G1000" s="24">
        <f t="shared" si="62"/>
        <v>11053956177.97542</v>
      </c>
      <c r="H1000" s="96">
        <v>354336233</v>
      </c>
      <c r="I1000" s="100">
        <v>4632402973</v>
      </c>
      <c r="J1000" s="92"/>
      <c r="K1000" s="42">
        <v>47249066.545190401</v>
      </c>
      <c r="L1000" s="43">
        <v>1438675754.1054304</v>
      </c>
      <c r="M1000" s="44">
        <f t="shared" si="60"/>
        <v>4581292151.3199997</v>
      </c>
      <c r="N1000" s="35">
        <v>1639</v>
      </c>
      <c r="O1000" s="33">
        <f t="shared" si="61"/>
        <v>817057552.79614484</v>
      </c>
      <c r="P1000" s="36">
        <f t="shared" si="63"/>
        <v>204264388.19903621</v>
      </c>
    </row>
    <row r="1001" spans="1:16" ht="12.75" x14ac:dyDescent="0.2">
      <c r="A1001" s="76" t="s">
        <v>1905</v>
      </c>
      <c r="B1001" s="45" t="s">
        <v>1830</v>
      </c>
      <c r="C1001" s="45" t="s">
        <v>1906</v>
      </c>
      <c r="D1001" s="46" t="s">
        <v>2162</v>
      </c>
      <c r="E1001" s="51">
        <v>9140</v>
      </c>
      <c r="F1001" s="54">
        <v>545208.04387293628</v>
      </c>
      <c r="G1001" s="24">
        <f t="shared" si="62"/>
        <v>4983201520.9986372</v>
      </c>
      <c r="H1001" s="96">
        <v>160651828</v>
      </c>
      <c r="I1001" s="100">
        <v>1872678432</v>
      </c>
      <c r="J1001" s="92"/>
      <c r="K1001" s="42">
        <v>45636099.186190501</v>
      </c>
      <c r="L1001" s="43">
        <v>314193104.53294313</v>
      </c>
      <c r="M1001" s="44">
        <f t="shared" si="60"/>
        <v>2590042057.2800002</v>
      </c>
      <c r="N1001" s="35">
        <v>357</v>
      </c>
      <c r="O1001" s="33">
        <f t="shared" si="61"/>
        <v>194639271.66263825</v>
      </c>
      <c r="P1001" s="36">
        <f t="shared" si="63"/>
        <v>48659817.915659562</v>
      </c>
    </row>
    <row r="1002" spans="1:16" ht="12.75" x14ac:dyDescent="0.2">
      <c r="A1002" s="76" t="s">
        <v>1907</v>
      </c>
      <c r="B1002" s="45" t="s">
        <v>1830</v>
      </c>
      <c r="C1002" s="45" t="s">
        <v>1908</v>
      </c>
      <c r="D1002" s="46" t="s">
        <v>2162</v>
      </c>
      <c r="E1002" s="51">
        <v>12192</v>
      </c>
      <c r="F1002" s="54">
        <v>498538.06647678022</v>
      </c>
      <c r="G1002" s="24">
        <f t="shared" si="62"/>
        <v>6078176106.4849043</v>
      </c>
      <c r="H1002" s="96">
        <v>205649215</v>
      </c>
      <c r="I1002" s="100">
        <v>2814647863</v>
      </c>
      <c r="J1002" s="92"/>
      <c r="K1002" s="42">
        <v>26495868.190262593</v>
      </c>
      <c r="L1002" s="43">
        <v>511915258.27589381</v>
      </c>
      <c r="M1002" s="44">
        <f t="shared" si="60"/>
        <v>2519467902.02</v>
      </c>
      <c r="N1002" s="35">
        <v>758</v>
      </c>
      <c r="O1002" s="33">
        <f t="shared" si="61"/>
        <v>377891854.38939941</v>
      </c>
      <c r="P1002" s="36">
        <f t="shared" si="63"/>
        <v>94472963.597349852</v>
      </c>
    </row>
    <row r="1003" spans="1:16" ht="12.75" x14ac:dyDescent="0.2">
      <c r="A1003" s="76" t="s">
        <v>1909</v>
      </c>
      <c r="B1003" s="45" t="s">
        <v>1830</v>
      </c>
      <c r="C1003" s="45" t="s">
        <v>177</v>
      </c>
      <c r="D1003" s="46" t="s">
        <v>2162</v>
      </c>
      <c r="E1003" s="51">
        <v>9033</v>
      </c>
      <c r="F1003" s="54">
        <v>620711.03610955842</v>
      </c>
      <c r="G1003" s="24">
        <f t="shared" si="62"/>
        <v>5606882789.1776409</v>
      </c>
      <c r="H1003" s="96">
        <v>140732036</v>
      </c>
      <c r="I1003" s="100">
        <v>1764670227</v>
      </c>
      <c r="J1003" s="92"/>
      <c r="K1003" s="42">
        <v>19610867</v>
      </c>
      <c r="L1003" s="43">
        <v>96089514.644724354</v>
      </c>
      <c r="M1003" s="44">
        <f t="shared" si="60"/>
        <v>3585780144.5300002</v>
      </c>
      <c r="N1003" s="35">
        <v>468</v>
      </c>
      <c r="O1003" s="33">
        <f t="shared" si="61"/>
        <v>290492764.89927334</v>
      </c>
      <c r="P1003" s="36">
        <f t="shared" si="63"/>
        <v>72623191.224818334</v>
      </c>
    </row>
    <row r="1004" spans="1:16" ht="12.75" x14ac:dyDescent="0.2">
      <c r="A1004" s="76" t="s">
        <v>1910</v>
      </c>
      <c r="B1004" s="45" t="s">
        <v>1830</v>
      </c>
      <c r="C1004" s="45" t="s">
        <v>1911</v>
      </c>
      <c r="D1004" s="46" t="s">
        <v>2162</v>
      </c>
      <c r="E1004" s="51">
        <v>4907</v>
      </c>
      <c r="F1004" s="54">
        <v>499542.89307479223</v>
      </c>
      <c r="G1004" s="24">
        <f t="shared" si="62"/>
        <v>2451256976.3180056</v>
      </c>
      <c r="H1004" s="96">
        <v>81102010</v>
      </c>
      <c r="I1004" s="100">
        <v>1033661503</v>
      </c>
      <c r="J1004" s="92"/>
      <c r="K1004" s="42">
        <v>10433563.811988927</v>
      </c>
      <c r="L1004" s="43">
        <v>13073403.327991905</v>
      </c>
      <c r="M1004" s="44">
        <f t="shared" si="60"/>
        <v>1312986496.1800001</v>
      </c>
      <c r="N1004" s="35">
        <v>286</v>
      </c>
      <c r="O1004" s="33">
        <f t="shared" si="61"/>
        <v>142869267.41939059</v>
      </c>
      <c r="P1004" s="36">
        <f t="shared" si="63"/>
        <v>35717316.854847647</v>
      </c>
    </row>
    <row r="1005" spans="1:16" ht="12.75" x14ac:dyDescent="0.2">
      <c r="A1005" s="76" t="s">
        <v>1912</v>
      </c>
      <c r="B1005" s="45" t="s">
        <v>1830</v>
      </c>
      <c r="C1005" s="45" t="s">
        <v>768</v>
      </c>
      <c r="D1005" s="46" t="s">
        <v>2162</v>
      </c>
      <c r="E1005" s="51">
        <v>2735</v>
      </c>
      <c r="F1005" s="54">
        <v>616468.17357512959</v>
      </c>
      <c r="G1005" s="24">
        <f t="shared" si="62"/>
        <v>1686040454.7279794</v>
      </c>
      <c r="H1005" s="96">
        <v>47083145</v>
      </c>
      <c r="I1005" s="100">
        <v>549233213</v>
      </c>
      <c r="J1005" s="92"/>
      <c r="K1005" s="42">
        <v>10124310</v>
      </c>
      <c r="L1005" s="43">
        <v>316249640.18551105</v>
      </c>
      <c r="M1005" s="44">
        <f t="shared" si="60"/>
        <v>763350146.53999996</v>
      </c>
      <c r="N1005" s="35">
        <v>188</v>
      </c>
      <c r="O1005" s="33">
        <f t="shared" si="61"/>
        <v>115896016.63212436</v>
      </c>
      <c r="P1005" s="36">
        <f t="shared" si="63"/>
        <v>28974004.158031091</v>
      </c>
    </row>
    <row r="1006" spans="1:16" ht="12.75" x14ac:dyDescent="0.2">
      <c r="A1006" s="76" t="s">
        <v>1913</v>
      </c>
      <c r="B1006" s="45" t="s">
        <v>1830</v>
      </c>
      <c r="C1006" s="45" t="s">
        <v>1914</v>
      </c>
      <c r="D1006" s="46" t="s">
        <v>2162</v>
      </c>
      <c r="E1006" s="51">
        <v>4255</v>
      </c>
      <c r="F1006" s="54">
        <v>556342.51537190087</v>
      </c>
      <c r="G1006" s="24">
        <f t="shared" si="62"/>
        <v>2367237402.9074383</v>
      </c>
      <c r="H1006" s="96">
        <v>68312597</v>
      </c>
      <c r="I1006" s="100">
        <v>784093608</v>
      </c>
      <c r="J1006" s="92"/>
      <c r="K1006" s="42">
        <v>8922133.7568891346</v>
      </c>
      <c r="L1006" s="43">
        <v>365728500.14088434</v>
      </c>
      <c r="M1006" s="44">
        <f t="shared" si="60"/>
        <v>1140180564.01</v>
      </c>
      <c r="N1006" s="35">
        <v>236</v>
      </c>
      <c r="O1006" s="33">
        <f t="shared" si="61"/>
        <v>131296833.62776861</v>
      </c>
      <c r="P1006" s="36">
        <f t="shared" si="63"/>
        <v>32824208.406942151</v>
      </c>
    </row>
    <row r="1007" spans="1:16" ht="12.75" x14ac:dyDescent="0.2">
      <c r="A1007" s="76" t="s">
        <v>1915</v>
      </c>
      <c r="B1007" s="45" t="s">
        <v>1830</v>
      </c>
      <c r="C1007" s="45" t="s">
        <v>1916</v>
      </c>
      <c r="D1007" s="46" t="s">
        <v>2162</v>
      </c>
      <c r="E1007" s="51">
        <v>8226</v>
      </c>
      <c r="F1007" s="54">
        <v>572862.18665860302</v>
      </c>
      <c r="G1007" s="24">
        <f t="shared" si="62"/>
        <v>4712364347.4536686</v>
      </c>
      <c r="H1007" s="96">
        <v>131823103</v>
      </c>
      <c r="I1007" s="100">
        <v>1640345889</v>
      </c>
      <c r="J1007" s="92"/>
      <c r="K1007" s="42">
        <v>35926664</v>
      </c>
      <c r="L1007" s="43">
        <v>151926021.33672318</v>
      </c>
      <c r="M1007" s="44">
        <f t="shared" si="60"/>
        <v>2752342670.1199999</v>
      </c>
      <c r="N1007" s="35">
        <v>388</v>
      </c>
      <c r="O1007" s="33">
        <f t="shared" si="61"/>
        <v>222270528.42353797</v>
      </c>
      <c r="P1007" s="36">
        <f t="shared" si="63"/>
        <v>55567632.105884492</v>
      </c>
    </row>
    <row r="1008" spans="1:16" ht="12.75" x14ac:dyDescent="0.2">
      <c r="A1008" s="76" t="s">
        <v>1917</v>
      </c>
      <c r="B1008" s="45" t="s">
        <v>1830</v>
      </c>
      <c r="C1008" s="45" t="s">
        <v>1918</v>
      </c>
      <c r="D1008" s="46" t="s">
        <v>2162</v>
      </c>
      <c r="E1008" s="51">
        <v>8186</v>
      </c>
      <c r="F1008" s="54">
        <v>504330.39813049627</v>
      </c>
      <c r="G1008" s="24">
        <f t="shared" si="62"/>
        <v>4128448639.0962424</v>
      </c>
      <c r="H1008" s="96">
        <v>144903551</v>
      </c>
      <c r="I1008" s="100">
        <v>1441105221</v>
      </c>
      <c r="J1008" s="92"/>
      <c r="K1008" s="42">
        <v>28330210.997112677</v>
      </c>
      <c r="L1008" s="43">
        <v>467295732.05879521</v>
      </c>
      <c r="M1008" s="44">
        <f t="shared" si="60"/>
        <v>2046813924.04</v>
      </c>
      <c r="N1008" s="35">
        <v>331</v>
      </c>
      <c r="O1008" s="33">
        <f t="shared" si="61"/>
        <v>166933361.78119427</v>
      </c>
      <c r="P1008" s="36">
        <f t="shared" si="63"/>
        <v>41733340.445298567</v>
      </c>
    </row>
    <row r="1009" spans="1:16" ht="12.75" x14ac:dyDescent="0.2">
      <c r="A1009" s="76" t="s">
        <v>1919</v>
      </c>
      <c r="B1009" s="45" t="s">
        <v>1830</v>
      </c>
      <c r="C1009" s="45" t="s">
        <v>1920</v>
      </c>
      <c r="D1009" s="46" t="s">
        <v>2162</v>
      </c>
      <c r="E1009" s="51">
        <v>4118</v>
      </c>
      <c r="F1009" s="54">
        <v>593647.75830058928</v>
      </c>
      <c r="G1009" s="24">
        <f t="shared" si="62"/>
        <v>2444641468.6818266</v>
      </c>
      <c r="H1009" s="96">
        <v>71303800</v>
      </c>
      <c r="I1009" s="100">
        <v>826377671</v>
      </c>
      <c r="J1009" s="92"/>
      <c r="K1009" s="42">
        <v>30063430</v>
      </c>
      <c r="L1009" s="43">
        <v>232554059.93430158</v>
      </c>
      <c r="M1009" s="44">
        <f t="shared" si="60"/>
        <v>1284342507.75</v>
      </c>
      <c r="N1009" s="35">
        <v>359</v>
      </c>
      <c r="O1009" s="33">
        <f t="shared" si="61"/>
        <v>213119545.22991157</v>
      </c>
      <c r="P1009" s="36">
        <f t="shared" si="63"/>
        <v>53279886.307477891</v>
      </c>
    </row>
    <row r="1010" spans="1:16" ht="12.75" x14ac:dyDescent="0.2">
      <c r="A1010" s="76" t="s">
        <v>1921</v>
      </c>
      <c r="B1010" s="45" t="s">
        <v>1922</v>
      </c>
      <c r="C1010" s="45" t="s">
        <v>1923</v>
      </c>
      <c r="D1010" s="46" t="s">
        <v>2163</v>
      </c>
      <c r="E1010" s="51">
        <v>680411</v>
      </c>
      <c r="F1010" s="54">
        <v>598950.31659750734</v>
      </c>
      <c r="G1010" s="24">
        <f t="shared" si="62"/>
        <v>407532383866.42657</v>
      </c>
      <c r="H1010" s="96">
        <v>10417808609</v>
      </c>
      <c r="I1010" s="100">
        <v>95868542414</v>
      </c>
      <c r="J1010" s="92"/>
      <c r="K1010" s="42">
        <v>5465056449.1312599</v>
      </c>
      <c r="L1010" s="43">
        <v>56690262122.176773</v>
      </c>
      <c r="M1010" s="44">
        <f t="shared" si="60"/>
        <v>239090714272.12</v>
      </c>
      <c r="N1010" s="35">
        <v>26768</v>
      </c>
      <c r="O1010" s="33">
        <f t="shared" si="61"/>
        <v>16032702074.682076</v>
      </c>
      <c r="P1010" s="36">
        <f t="shared" si="63"/>
        <v>4008175518.6705189</v>
      </c>
    </row>
    <row r="1011" spans="1:16" ht="12.75" x14ac:dyDescent="0.2">
      <c r="A1011" s="76" t="s">
        <v>1924</v>
      </c>
      <c r="B1011" s="45" t="s">
        <v>1922</v>
      </c>
      <c r="C1011" s="45" t="s">
        <v>1925</v>
      </c>
      <c r="D1011" s="46" t="s">
        <v>2162</v>
      </c>
      <c r="E1011" s="51">
        <v>9828</v>
      </c>
      <c r="F1011" s="54">
        <v>536170.05030249746</v>
      </c>
      <c r="G1011" s="24">
        <f t="shared" si="62"/>
        <v>5269479254.3729448</v>
      </c>
      <c r="H1011" s="96">
        <v>159180479</v>
      </c>
      <c r="I1011" s="100">
        <v>1791327571</v>
      </c>
      <c r="J1011" s="92"/>
      <c r="K1011" s="42">
        <v>43893119.559146747</v>
      </c>
      <c r="L1011" s="43">
        <v>168859568.00384763</v>
      </c>
      <c r="M1011" s="44">
        <f t="shared" si="60"/>
        <v>3106218516.8099999</v>
      </c>
      <c r="N1011" s="35">
        <v>306</v>
      </c>
      <c r="O1011" s="33">
        <f t="shared" si="61"/>
        <v>164068035.39256424</v>
      </c>
      <c r="P1011" s="36">
        <f t="shared" si="63"/>
        <v>41017008.848141059</v>
      </c>
    </row>
    <row r="1012" spans="1:16" ht="12.75" x14ac:dyDescent="0.2">
      <c r="A1012" s="76" t="s">
        <v>1926</v>
      </c>
      <c r="B1012" s="45" t="s">
        <v>1922</v>
      </c>
      <c r="C1012" s="45" t="s">
        <v>1927</v>
      </c>
      <c r="D1012" s="46" t="s">
        <v>2162</v>
      </c>
      <c r="E1012" s="51">
        <v>10219</v>
      </c>
      <c r="F1012" s="54">
        <v>538569.20063637267</v>
      </c>
      <c r="G1012" s="24">
        <f t="shared" si="62"/>
        <v>5503638661.303092</v>
      </c>
      <c r="H1012" s="96">
        <v>165971318</v>
      </c>
      <c r="I1012" s="100">
        <v>1594614755</v>
      </c>
      <c r="J1012" s="92"/>
      <c r="K1012" s="42">
        <v>21151617.793545943</v>
      </c>
      <c r="L1012" s="43">
        <v>133675741.47927625</v>
      </c>
      <c r="M1012" s="44">
        <f t="shared" si="60"/>
        <v>3588225229.0300002</v>
      </c>
      <c r="N1012" s="35">
        <v>537</v>
      </c>
      <c r="O1012" s="33">
        <f t="shared" si="61"/>
        <v>289211660.74173212</v>
      </c>
      <c r="P1012" s="36">
        <f t="shared" si="63"/>
        <v>72302915.18543303</v>
      </c>
    </row>
    <row r="1013" spans="1:16" ht="12.75" x14ac:dyDescent="0.2">
      <c r="A1013" s="76" t="s">
        <v>1928</v>
      </c>
      <c r="B1013" s="45" t="s">
        <v>1922</v>
      </c>
      <c r="C1013" s="45" t="s">
        <v>1929</v>
      </c>
      <c r="D1013" s="46" t="s">
        <v>2162</v>
      </c>
      <c r="E1013" s="51">
        <v>14696</v>
      </c>
      <c r="F1013" s="54">
        <v>540999.40062972286</v>
      </c>
      <c r="G1013" s="24">
        <f t="shared" si="62"/>
        <v>7950527191.6544075</v>
      </c>
      <c r="H1013" s="96">
        <v>235545072</v>
      </c>
      <c r="I1013" s="100">
        <v>2594724773</v>
      </c>
      <c r="J1013" s="92"/>
      <c r="K1013" s="42">
        <v>145995437</v>
      </c>
      <c r="L1013" s="43">
        <v>126495901.21258686</v>
      </c>
      <c r="M1013" s="44">
        <f t="shared" si="60"/>
        <v>4847766008.4399996</v>
      </c>
      <c r="N1013" s="35">
        <v>592</v>
      </c>
      <c r="O1013" s="33">
        <f t="shared" si="61"/>
        <v>320271645.17279595</v>
      </c>
      <c r="P1013" s="36">
        <f t="shared" si="63"/>
        <v>80067911.293198988</v>
      </c>
    </row>
    <row r="1014" spans="1:16" ht="12.75" x14ac:dyDescent="0.2">
      <c r="A1014" s="76" t="s">
        <v>1930</v>
      </c>
      <c r="B1014" s="45" t="s">
        <v>1922</v>
      </c>
      <c r="C1014" s="45" t="s">
        <v>23</v>
      </c>
      <c r="D1014" s="46" t="s">
        <v>2162</v>
      </c>
      <c r="E1014" s="51">
        <v>4750</v>
      </c>
      <c r="F1014" s="54">
        <v>545744.40472491225</v>
      </c>
      <c r="G1014" s="24">
        <f t="shared" si="62"/>
        <v>2592285922.4433331</v>
      </c>
      <c r="H1014" s="96">
        <v>73486570</v>
      </c>
      <c r="I1014" s="100">
        <v>913014040</v>
      </c>
      <c r="J1014" s="92"/>
      <c r="K1014" s="42">
        <v>13798109</v>
      </c>
      <c r="L1014" s="43">
        <v>41999127.244131736</v>
      </c>
      <c r="M1014" s="44">
        <f t="shared" si="60"/>
        <v>1549988076.2</v>
      </c>
      <c r="N1014" s="35">
        <v>188</v>
      </c>
      <c r="O1014" s="33">
        <f t="shared" si="61"/>
        <v>102599948.08828351</v>
      </c>
      <c r="P1014" s="36">
        <f t="shared" si="63"/>
        <v>25649987.022070877</v>
      </c>
    </row>
    <row r="1015" spans="1:16" ht="12.75" x14ac:dyDescent="0.2">
      <c r="A1015" s="76" t="s">
        <v>1931</v>
      </c>
      <c r="B1015" s="45" t="s">
        <v>1922</v>
      </c>
      <c r="C1015" s="45" t="s">
        <v>709</v>
      </c>
      <c r="D1015" s="46" t="s">
        <v>2162</v>
      </c>
      <c r="E1015" s="51">
        <v>12356</v>
      </c>
      <c r="F1015" s="54">
        <v>538031.22666225885</v>
      </c>
      <c r="G1015" s="24">
        <f t="shared" si="62"/>
        <v>6647913836.6388702</v>
      </c>
      <c r="H1015" s="96">
        <v>207266081</v>
      </c>
      <c r="I1015" s="100">
        <v>2305400666</v>
      </c>
      <c r="J1015" s="92"/>
      <c r="K1015" s="42">
        <v>85184652</v>
      </c>
      <c r="L1015" s="43">
        <v>263475331.6240361</v>
      </c>
      <c r="M1015" s="44">
        <f t="shared" si="60"/>
        <v>3786587106.0100002</v>
      </c>
      <c r="N1015" s="35">
        <v>391</v>
      </c>
      <c r="O1015" s="33">
        <f t="shared" si="61"/>
        <v>210370209.6249432</v>
      </c>
      <c r="P1015" s="36">
        <f t="shared" si="63"/>
        <v>52592552.406235799</v>
      </c>
    </row>
    <row r="1016" spans="1:16" ht="12.75" x14ac:dyDescent="0.2">
      <c r="A1016" s="76" t="s">
        <v>1932</v>
      </c>
      <c r="B1016" s="45" t="s">
        <v>1922</v>
      </c>
      <c r="C1016" s="45" t="s">
        <v>1933</v>
      </c>
      <c r="D1016" s="46" t="s">
        <v>2163</v>
      </c>
      <c r="E1016" s="51">
        <v>216859</v>
      </c>
      <c r="F1016" s="54">
        <v>525687.28099129465</v>
      </c>
      <c r="G1016" s="24">
        <f t="shared" si="62"/>
        <v>114000018068.49117</v>
      </c>
      <c r="H1016" s="96">
        <v>3202332902</v>
      </c>
      <c r="I1016" s="100">
        <v>30128544092</v>
      </c>
      <c r="J1016" s="92"/>
      <c r="K1016" s="42">
        <v>2691068483</v>
      </c>
      <c r="L1016" s="43">
        <v>4368280204.353569</v>
      </c>
      <c r="M1016" s="44">
        <f t="shared" si="60"/>
        <v>73609792387.139999</v>
      </c>
      <c r="N1016" s="35">
        <v>15303</v>
      </c>
      <c r="O1016" s="33">
        <f t="shared" si="61"/>
        <v>8044592461.0097818</v>
      </c>
      <c r="P1016" s="36">
        <f t="shared" si="63"/>
        <v>2011148115.2524455</v>
      </c>
    </row>
    <row r="1017" spans="1:16" ht="12.75" x14ac:dyDescent="0.2">
      <c r="A1017" s="76" t="s">
        <v>1934</v>
      </c>
      <c r="B1017" s="45" t="s">
        <v>1922</v>
      </c>
      <c r="C1017" s="45" t="s">
        <v>2138</v>
      </c>
      <c r="D1017" s="46" t="s">
        <v>2162</v>
      </c>
      <c r="E1017" s="51">
        <v>50813</v>
      </c>
      <c r="F1017" s="54">
        <v>540796.42669381364</v>
      </c>
      <c r="G1017" s="24">
        <f t="shared" si="62"/>
        <v>27479488829.592754</v>
      </c>
      <c r="H1017" s="96">
        <v>824650279</v>
      </c>
      <c r="I1017" s="100">
        <v>7228966184</v>
      </c>
      <c r="J1017" s="92"/>
      <c r="K1017" s="42">
        <v>301540769.54368204</v>
      </c>
      <c r="L1017" s="43">
        <v>874028136.1003536</v>
      </c>
      <c r="M1017" s="44">
        <f t="shared" si="60"/>
        <v>18250303460.950001</v>
      </c>
      <c r="N1017" s="35">
        <v>2494</v>
      </c>
      <c r="O1017" s="33">
        <f t="shared" si="61"/>
        <v>1348746288.1743712</v>
      </c>
      <c r="P1017" s="36">
        <f t="shared" si="63"/>
        <v>337186572.04359281</v>
      </c>
    </row>
    <row r="1018" spans="1:16" ht="12.75" x14ac:dyDescent="0.2">
      <c r="A1018" s="76" t="s">
        <v>1935</v>
      </c>
      <c r="B1018" s="45" t="s">
        <v>1922</v>
      </c>
      <c r="C1018" s="45" t="s">
        <v>1936</v>
      </c>
      <c r="D1018" s="46" t="s">
        <v>2162</v>
      </c>
      <c r="E1018" s="51">
        <v>11799</v>
      </c>
      <c r="F1018" s="54">
        <v>544594.78921348322</v>
      </c>
      <c r="G1018" s="24">
        <f t="shared" si="62"/>
        <v>6425673917.9298887</v>
      </c>
      <c r="H1018" s="96">
        <v>187863687</v>
      </c>
      <c r="I1018" s="100">
        <v>1930129605</v>
      </c>
      <c r="J1018" s="92"/>
      <c r="K1018" s="42">
        <v>61927135.120258898</v>
      </c>
      <c r="L1018" s="43">
        <v>1195629567.3485069</v>
      </c>
      <c r="M1018" s="44">
        <f t="shared" si="60"/>
        <v>3050123923.46</v>
      </c>
      <c r="N1018" s="35">
        <v>726</v>
      </c>
      <c r="O1018" s="33">
        <f t="shared" si="61"/>
        <v>395375816.96898884</v>
      </c>
      <c r="P1018" s="36">
        <f t="shared" si="63"/>
        <v>98843954.242247209</v>
      </c>
    </row>
    <row r="1019" spans="1:16" ht="12.75" x14ac:dyDescent="0.2">
      <c r="A1019" s="76" t="s">
        <v>1937</v>
      </c>
      <c r="B1019" s="45" t="s">
        <v>1922</v>
      </c>
      <c r="C1019" s="45" t="s">
        <v>1938</v>
      </c>
      <c r="D1019" s="46" t="s">
        <v>2162</v>
      </c>
      <c r="E1019" s="51">
        <v>20333</v>
      </c>
      <c r="F1019" s="54">
        <v>555083.96086470922</v>
      </c>
      <c r="G1019" s="24">
        <f t="shared" si="62"/>
        <v>11286522176.262133</v>
      </c>
      <c r="H1019" s="96">
        <v>321675535</v>
      </c>
      <c r="I1019" s="100">
        <v>3681011550</v>
      </c>
      <c r="J1019" s="92"/>
      <c r="K1019" s="42">
        <v>124093383.50176969</v>
      </c>
      <c r="L1019" s="43">
        <v>829616973.97828472</v>
      </c>
      <c r="M1019" s="44">
        <f t="shared" si="60"/>
        <v>6330124733.7799997</v>
      </c>
      <c r="N1019" s="35">
        <v>838</v>
      </c>
      <c r="O1019" s="33">
        <f t="shared" si="61"/>
        <v>465160359.20462632</v>
      </c>
      <c r="P1019" s="36">
        <f t="shared" si="63"/>
        <v>116290089.80115658</v>
      </c>
    </row>
    <row r="1020" spans="1:16" ht="12.75" x14ac:dyDescent="0.2">
      <c r="A1020" s="76" t="s">
        <v>1939</v>
      </c>
      <c r="B1020" s="45" t="s">
        <v>1922</v>
      </c>
      <c r="C1020" s="45" t="s">
        <v>1940</v>
      </c>
      <c r="D1020" s="46" t="s">
        <v>2162</v>
      </c>
      <c r="E1020" s="51">
        <v>11328</v>
      </c>
      <c r="F1020" s="54">
        <v>527045.70220055571</v>
      </c>
      <c r="G1020" s="24">
        <f t="shared" si="62"/>
        <v>5970373714.527895</v>
      </c>
      <c r="H1020" s="96">
        <v>168962520</v>
      </c>
      <c r="I1020" s="100">
        <v>2019293825</v>
      </c>
      <c r="J1020" s="92"/>
      <c r="K1020" s="42">
        <v>76967954.400745735</v>
      </c>
      <c r="L1020" s="43">
        <v>209551692.82709089</v>
      </c>
      <c r="M1020" s="44">
        <f t="shared" si="60"/>
        <v>3495597722.3000002</v>
      </c>
      <c r="N1020" s="35">
        <v>257</v>
      </c>
      <c r="O1020" s="33">
        <f t="shared" si="61"/>
        <v>135450745.46554282</v>
      </c>
      <c r="P1020" s="36">
        <f t="shared" si="63"/>
        <v>33862686.366385706</v>
      </c>
    </row>
    <row r="1021" spans="1:16" ht="12.75" x14ac:dyDescent="0.2">
      <c r="A1021" s="76" t="s">
        <v>1941</v>
      </c>
      <c r="B1021" s="45" t="s">
        <v>1922</v>
      </c>
      <c r="C1021" s="45" t="s">
        <v>244</v>
      </c>
      <c r="D1021" s="46" t="s">
        <v>2162</v>
      </c>
      <c r="E1021" s="51">
        <v>32574</v>
      </c>
      <c r="F1021" s="54">
        <v>508198.10854202189</v>
      </c>
      <c r="G1021" s="24">
        <f t="shared" si="62"/>
        <v>16554045187.647821</v>
      </c>
      <c r="H1021" s="96">
        <v>529539856</v>
      </c>
      <c r="I1021" s="100">
        <v>4269541365</v>
      </c>
      <c r="J1021" s="92"/>
      <c r="K1021" s="42">
        <v>175241806</v>
      </c>
      <c r="L1021" s="43">
        <v>150559237.36888343</v>
      </c>
      <c r="M1021" s="44">
        <f t="shared" si="60"/>
        <v>11429162923.280001</v>
      </c>
      <c r="N1021" s="35">
        <v>893</v>
      </c>
      <c r="O1021" s="33">
        <f t="shared" si="61"/>
        <v>453820910.92802554</v>
      </c>
      <c r="P1021" s="36">
        <f t="shared" si="63"/>
        <v>113455227.73200639</v>
      </c>
    </row>
    <row r="1022" spans="1:16" ht="12.75" x14ac:dyDescent="0.2">
      <c r="A1022" s="76" t="s">
        <v>1942</v>
      </c>
      <c r="B1022" s="45" t="s">
        <v>1922</v>
      </c>
      <c r="C1022" s="45" t="s">
        <v>1943</v>
      </c>
      <c r="D1022" s="46" t="s">
        <v>2162</v>
      </c>
      <c r="E1022" s="51">
        <v>57617</v>
      </c>
      <c r="F1022" s="54">
        <v>559260.93785771122</v>
      </c>
      <c r="G1022" s="24">
        <f t="shared" si="62"/>
        <v>32222937456.547749</v>
      </c>
      <c r="H1022" s="96">
        <v>931460462</v>
      </c>
      <c r="I1022" s="100">
        <v>9379478488</v>
      </c>
      <c r="J1022" s="92"/>
      <c r="K1022" s="42">
        <v>373738425.03148144</v>
      </c>
      <c r="L1022" s="43">
        <v>1475885114.0338202</v>
      </c>
      <c r="M1022" s="44">
        <f t="shared" si="60"/>
        <v>20062374967.48</v>
      </c>
      <c r="N1022" s="35">
        <v>2677</v>
      </c>
      <c r="O1022" s="33">
        <f t="shared" si="61"/>
        <v>1497141530.645093</v>
      </c>
      <c r="P1022" s="36">
        <f t="shared" si="63"/>
        <v>374285382.66127324</v>
      </c>
    </row>
    <row r="1023" spans="1:16" ht="12.75" x14ac:dyDescent="0.2">
      <c r="A1023" s="76" t="s">
        <v>1944</v>
      </c>
      <c r="B1023" s="45" t="s">
        <v>1922</v>
      </c>
      <c r="C1023" s="45" t="s">
        <v>1945</v>
      </c>
      <c r="D1023" s="46" t="s">
        <v>2162</v>
      </c>
      <c r="E1023" s="51">
        <v>25476</v>
      </c>
      <c r="F1023" s="54">
        <v>539018.16013849643</v>
      </c>
      <c r="G1023" s="24">
        <f t="shared" si="62"/>
        <v>13732026647.688335</v>
      </c>
      <c r="H1023" s="96">
        <v>396423260</v>
      </c>
      <c r="I1023" s="100">
        <v>4743168835</v>
      </c>
      <c r="J1023" s="92"/>
      <c r="K1023" s="42">
        <v>71471134.502699047</v>
      </c>
      <c r="L1023" s="43">
        <v>180123215.41802371</v>
      </c>
      <c r="M1023" s="44">
        <f t="shared" si="60"/>
        <v>8340840202.7700005</v>
      </c>
      <c r="N1023" s="35">
        <v>1773</v>
      </c>
      <c r="O1023" s="33">
        <f t="shared" si="61"/>
        <v>955679197.92555416</v>
      </c>
      <c r="P1023" s="36">
        <f t="shared" si="63"/>
        <v>238919799.48138854</v>
      </c>
    </row>
    <row r="1024" spans="1:16" ht="12.75" x14ac:dyDescent="0.2">
      <c r="A1024" s="76" t="s">
        <v>1946</v>
      </c>
      <c r="B1024" s="45" t="s">
        <v>1922</v>
      </c>
      <c r="C1024" s="45" t="s">
        <v>1947</v>
      </c>
      <c r="D1024" s="46" t="s">
        <v>2162</v>
      </c>
      <c r="E1024" s="51">
        <v>7520</v>
      </c>
      <c r="F1024" s="54">
        <v>526006.22113212594</v>
      </c>
      <c r="G1024" s="24">
        <f t="shared" si="62"/>
        <v>3955566782.9135871</v>
      </c>
      <c r="H1024" s="96">
        <v>121022437</v>
      </c>
      <c r="I1024" s="100">
        <v>1565889169</v>
      </c>
      <c r="J1024" s="92"/>
      <c r="K1024" s="42">
        <v>21582449</v>
      </c>
      <c r="L1024" s="43">
        <v>170818547.79176864</v>
      </c>
      <c r="M1024" s="44">
        <f t="shared" si="60"/>
        <v>2076254180.1199999</v>
      </c>
      <c r="N1024" s="35">
        <v>263</v>
      </c>
      <c r="O1024" s="33">
        <f t="shared" si="61"/>
        <v>138339636.15774912</v>
      </c>
      <c r="P1024" s="36">
        <f t="shared" si="63"/>
        <v>34584909.039437279</v>
      </c>
    </row>
    <row r="1025" spans="1:16" ht="12.75" x14ac:dyDescent="0.2">
      <c r="A1025" s="76" t="s">
        <v>1948</v>
      </c>
      <c r="B1025" s="45" t="s">
        <v>1922</v>
      </c>
      <c r="C1025" s="45" t="s">
        <v>1949</v>
      </c>
      <c r="D1025" s="46" t="s">
        <v>2162</v>
      </c>
      <c r="E1025" s="51">
        <v>6262</v>
      </c>
      <c r="F1025" s="54">
        <v>543207.29536445276</v>
      </c>
      <c r="G1025" s="24">
        <f t="shared" si="62"/>
        <v>3401564083.5722032</v>
      </c>
      <c r="H1025" s="96">
        <v>105613701</v>
      </c>
      <c r="I1025" s="100">
        <v>1227157053</v>
      </c>
      <c r="J1025" s="92"/>
      <c r="K1025" s="42">
        <v>47604829</v>
      </c>
      <c r="L1025" s="43">
        <v>78008716.493291512</v>
      </c>
      <c r="M1025" s="44">
        <f t="shared" si="60"/>
        <v>1943179784.0799999</v>
      </c>
      <c r="N1025" s="35">
        <v>394</v>
      </c>
      <c r="O1025" s="33">
        <f t="shared" si="61"/>
        <v>214023674.37359437</v>
      </c>
      <c r="P1025" s="36">
        <f t="shared" si="63"/>
        <v>53505918.593398593</v>
      </c>
    </row>
    <row r="1026" spans="1:16" ht="12.75" x14ac:dyDescent="0.2">
      <c r="A1026" s="76" t="s">
        <v>1950</v>
      </c>
      <c r="B1026" s="45" t="s">
        <v>1922</v>
      </c>
      <c r="C1026" s="45" t="s">
        <v>1951</v>
      </c>
      <c r="D1026" s="46" t="s">
        <v>2162</v>
      </c>
      <c r="E1026" s="51">
        <v>27399</v>
      </c>
      <c r="F1026" s="54">
        <v>490707.73392504553</v>
      </c>
      <c r="G1026" s="24">
        <f t="shared" si="62"/>
        <v>13444901201.812323</v>
      </c>
      <c r="H1026" s="96">
        <v>391249288</v>
      </c>
      <c r="I1026" s="100">
        <v>3034341148</v>
      </c>
      <c r="J1026" s="92"/>
      <c r="K1026" s="42">
        <v>342755688</v>
      </c>
      <c r="L1026" s="43">
        <v>275273367.3100782</v>
      </c>
      <c r="M1026" s="44">
        <f t="shared" si="60"/>
        <v>9401281710.5</v>
      </c>
      <c r="N1026" s="35">
        <v>565</v>
      </c>
      <c r="O1026" s="33">
        <f t="shared" si="61"/>
        <v>277249869.6676507</v>
      </c>
      <c r="P1026" s="36">
        <f t="shared" si="63"/>
        <v>69312467.416912675</v>
      </c>
    </row>
    <row r="1027" spans="1:16" ht="12.75" x14ac:dyDescent="0.2">
      <c r="A1027" s="76" t="s">
        <v>1952</v>
      </c>
      <c r="B1027" s="45" t="s">
        <v>1922</v>
      </c>
      <c r="C1027" s="45" t="s">
        <v>1953</v>
      </c>
      <c r="D1027" s="46" t="s">
        <v>2162</v>
      </c>
      <c r="E1027" s="51">
        <v>9465</v>
      </c>
      <c r="F1027" s="54">
        <v>509907.97547770705</v>
      </c>
      <c r="G1027" s="24">
        <f t="shared" si="62"/>
        <v>4826278987.8964968</v>
      </c>
      <c r="H1027" s="96">
        <v>148331308</v>
      </c>
      <c r="I1027" s="100">
        <v>1889683979</v>
      </c>
      <c r="J1027" s="92"/>
      <c r="K1027" s="42">
        <v>75284052</v>
      </c>
      <c r="L1027" s="43">
        <v>214828843.66031408</v>
      </c>
      <c r="M1027" s="44">
        <f t="shared" si="60"/>
        <v>2498150805.2399998</v>
      </c>
      <c r="N1027" s="35">
        <v>383</v>
      </c>
      <c r="O1027" s="33">
        <f t="shared" si="61"/>
        <v>195294754.6079618</v>
      </c>
      <c r="P1027" s="36">
        <f t="shared" si="63"/>
        <v>48823688.651990451</v>
      </c>
    </row>
    <row r="1028" spans="1:16" ht="12.75" x14ac:dyDescent="0.2">
      <c r="A1028" s="76" t="s">
        <v>1954</v>
      </c>
      <c r="B1028" s="45" t="s">
        <v>1922</v>
      </c>
      <c r="C1028" s="45" t="s">
        <v>1955</v>
      </c>
      <c r="D1028" s="46" t="s">
        <v>2162</v>
      </c>
      <c r="E1028" s="51">
        <v>35673</v>
      </c>
      <c r="F1028" s="54">
        <v>481336.59923299029</v>
      </c>
      <c r="G1028" s="24">
        <f t="shared" si="62"/>
        <v>17170720504.438463</v>
      </c>
      <c r="H1028" s="96">
        <v>574795942</v>
      </c>
      <c r="I1028" s="100">
        <v>4230244763</v>
      </c>
      <c r="J1028" s="92"/>
      <c r="K1028" s="42">
        <v>166979118</v>
      </c>
      <c r="L1028" s="43">
        <v>797282228.32872319</v>
      </c>
      <c r="M1028" s="44">
        <f t="shared" si="60"/>
        <v>11401418453.110001</v>
      </c>
      <c r="N1028" s="35">
        <v>698</v>
      </c>
      <c r="O1028" s="33">
        <f t="shared" si="61"/>
        <v>335972946.26462722</v>
      </c>
      <c r="P1028" s="36">
        <f t="shared" si="63"/>
        <v>83993236.566156805</v>
      </c>
    </row>
    <row r="1029" spans="1:16" ht="12.75" x14ac:dyDescent="0.2">
      <c r="A1029" s="76" t="s">
        <v>1956</v>
      </c>
      <c r="B1029" s="45" t="s">
        <v>1922</v>
      </c>
      <c r="C1029" s="45" t="s">
        <v>1957</v>
      </c>
      <c r="D1029" s="46" t="s">
        <v>2162</v>
      </c>
      <c r="E1029" s="51">
        <v>12280</v>
      </c>
      <c r="F1029" s="54">
        <v>523631.66543215013</v>
      </c>
      <c r="G1029" s="24">
        <f t="shared" si="62"/>
        <v>6430196851.5068035</v>
      </c>
      <c r="H1029" s="96">
        <v>199618303</v>
      </c>
      <c r="I1029" s="100">
        <v>1548653817</v>
      </c>
      <c r="J1029" s="92"/>
      <c r="K1029" s="42">
        <v>60470014.848241314</v>
      </c>
      <c r="L1029" s="43">
        <v>275273368.20619309</v>
      </c>
      <c r="M1029" s="44">
        <f t="shared" ref="M1029:M1092" si="64">ROUND((G1029)-(H1029+I1029+J1029+K1029+L1029),2)</f>
        <v>4346181348.4499998</v>
      </c>
      <c r="N1029" s="35">
        <v>508</v>
      </c>
      <c r="O1029" s="33">
        <f t="shared" ref="O1029:O1092" si="65">+N1029*F1029</f>
        <v>266004886.03953227</v>
      </c>
      <c r="P1029" s="36">
        <f t="shared" si="63"/>
        <v>66501221.509883069</v>
      </c>
    </row>
    <row r="1030" spans="1:16" ht="12.75" x14ac:dyDescent="0.2">
      <c r="A1030" s="76" t="s">
        <v>1958</v>
      </c>
      <c r="B1030" s="45" t="s">
        <v>1922</v>
      </c>
      <c r="C1030" s="45" t="s">
        <v>1959</v>
      </c>
      <c r="D1030" s="46" t="s">
        <v>2162</v>
      </c>
      <c r="E1030" s="51">
        <v>16033</v>
      </c>
      <c r="F1030" s="54">
        <v>526560.43091995071</v>
      </c>
      <c r="G1030" s="24">
        <f t="shared" ref="G1030:G1093" si="66">+E1030*F1030</f>
        <v>8442343388.9395695</v>
      </c>
      <c r="H1030" s="96">
        <v>257712307</v>
      </c>
      <c r="I1030" s="100">
        <v>2118109842</v>
      </c>
      <c r="J1030" s="92"/>
      <c r="K1030" s="42">
        <v>53524166.161337107</v>
      </c>
      <c r="L1030" s="43">
        <v>623269316.72820902</v>
      </c>
      <c r="M1030" s="44">
        <f t="shared" si="64"/>
        <v>5389727757.0500002</v>
      </c>
      <c r="N1030" s="35">
        <v>731</v>
      </c>
      <c r="O1030" s="33">
        <f t="shared" si="65"/>
        <v>384915675.00248396</v>
      </c>
      <c r="P1030" s="36">
        <f t="shared" ref="P1030:P1093" si="67">+O1030*0.25</f>
        <v>96228918.750620991</v>
      </c>
    </row>
    <row r="1031" spans="1:16" ht="12.75" x14ac:dyDescent="0.2">
      <c r="A1031" s="76" t="s">
        <v>1960</v>
      </c>
      <c r="B1031" s="45" t="s">
        <v>1922</v>
      </c>
      <c r="C1031" s="45" t="s">
        <v>1961</v>
      </c>
      <c r="D1031" s="46" t="s">
        <v>2162</v>
      </c>
      <c r="E1031" s="51">
        <v>44557</v>
      </c>
      <c r="F1031" s="54">
        <v>508226.74150294246</v>
      </c>
      <c r="G1031" s="24">
        <f t="shared" si="66"/>
        <v>22645058921.146606</v>
      </c>
      <c r="H1031" s="96">
        <v>711340295</v>
      </c>
      <c r="I1031" s="100">
        <v>5707199516</v>
      </c>
      <c r="J1031" s="92"/>
      <c r="K1031" s="42">
        <v>332615744</v>
      </c>
      <c r="L1031" s="43">
        <v>568200639.31998205</v>
      </c>
      <c r="M1031" s="44">
        <f t="shared" si="64"/>
        <v>15325702726.83</v>
      </c>
      <c r="N1031" s="35">
        <v>2039</v>
      </c>
      <c r="O1031" s="33">
        <f t="shared" si="65"/>
        <v>1036274325.9244996</v>
      </c>
      <c r="P1031" s="36">
        <f t="shared" si="67"/>
        <v>259068581.48112491</v>
      </c>
    </row>
    <row r="1032" spans="1:16" ht="12.75" x14ac:dyDescent="0.2">
      <c r="A1032" s="76" t="s">
        <v>1962</v>
      </c>
      <c r="B1032" s="45" t="s">
        <v>1922</v>
      </c>
      <c r="C1032" s="45" t="s">
        <v>1963</v>
      </c>
      <c r="D1032" s="46" t="s">
        <v>2162</v>
      </c>
      <c r="E1032" s="51">
        <v>8402</v>
      </c>
      <c r="F1032" s="54">
        <v>566821.74692901142</v>
      </c>
      <c r="G1032" s="24">
        <f t="shared" si="66"/>
        <v>4762436317.6975536</v>
      </c>
      <c r="H1032" s="96">
        <v>131499730</v>
      </c>
      <c r="I1032" s="100">
        <v>1595533974</v>
      </c>
      <c r="J1032" s="92"/>
      <c r="K1032" s="42">
        <v>23890079</v>
      </c>
      <c r="L1032" s="43">
        <v>149005031.79162714</v>
      </c>
      <c r="M1032" s="44">
        <f t="shared" si="64"/>
        <v>2862507502.9099998</v>
      </c>
      <c r="N1032" s="35">
        <v>478</v>
      </c>
      <c r="O1032" s="33">
        <f t="shared" si="65"/>
        <v>270940795.03206748</v>
      </c>
      <c r="P1032" s="36">
        <f t="shared" si="67"/>
        <v>67735198.758016869</v>
      </c>
    </row>
    <row r="1033" spans="1:16" ht="12.75" x14ac:dyDescent="0.2">
      <c r="A1033" s="76" t="s">
        <v>1964</v>
      </c>
      <c r="B1033" s="45" t="s">
        <v>1922</v>
      </c>
      <c r="C1033" s="45" t="s">
        <v>124</v>
      </c>
      <c r="D1033" s="46" t="s">
        <v>2162</v>
      </c>
      <c r="E1033" s="51">
        <v>20669</v>
      </c>
      <c r="F1033" s="54">
        <v>536469.31570239877</v>
      </c>
      <c r="G1033" s="24">
        <f t="shared" si="66"/>
        <v>11088284286.25288</v>
      </c>
      <c r="H1033" s="96">
        <v>342985832</v>
      </c>
      <c r="I1033" s="100">
        <v>3641485143</v>
      </c>
      <c r="J1033" s="92"/>
      <c r="K1033" s="42">
        <v>106959750.71326637</v>
      </c>
      <c r="L1033" s="43">
        <v>348614633.42775321</v>
      </c>
      <c r="M1033" s="44">
        <f t="shared" si="64"/>
        <v>6648238927.1099997</v>
      </c>
      <c r="N1033" s="35">
        <v>870</v>
      </c>
      <c r="O1033" s="33">
        <f t="shared" si="65"/>
        <v>466728304.66108692</v>
      </c>
      <c r="P1033" s="36">
        <f t="shared" si="67"/>
        <v>116682076.16527173</v>
      </c>
    </row>
    <row r="1034" spans="1:16" ht="12.75" x14ac:dyDescent="0.2">
      <c r="A1034" s="76" t="s">
        <v>1965</v>
      </c>
      <c r="B1034" s="45" t="s">
        <v>1922</v>
      </c>
      <c r="C1034" s="45" t="s">
        <v>469</v>
      </c>
      <c r="D1034" s="46" t="s">
        <v>2162</v>
      </c>
      <c r="E1034" s="51">
        <v>8386</v>
      </c>
      <c r="F1034" s="54">
        <v>566666.49934060662</v>
      </c>
      <c r="G1034" s="24">
        <f t="shared" si="66"/>
        <v>4752065263.4703274</v>
      </c>
      <c r="H1034" s="96">
        <v>141572806</v>
      </c>
      <c r="I1034" s="100">
        <v>1404336470</v>
      </c>
      <c r="J1034" s="92"/>
      <c r="K1034" s="42">
        <v>17708637.816635154</v>
      </c>
      <c r="L1034" s="43">
        <v>262639203.53823426</v>
      </c>
      <c r="M1034" s="44">
        <f t="shared" si="64"/>
        <v>2925808146.1199999</v>
      </c>
      <c r="N1034" s="35">
        <v>362</v>
      </c>
      <c r="O1034" s="33">
        <f t="shared" si="65"/>
        <v>205133272.76129961</v>
      </c>
      <c r="P1034" s="36">
        <f t="shared" si="67"/>
        <v>51283318.190324903</v>
      </c>
    </row>
    <row r="1035" spans="1:16" ht="12.75" x14ac:dyDescent="0.2">
      <c r="A1035" s="76" t="s">
        <v>1966</v>
      </c>
      <c r="B1035" s="45" t="s">
        <v>1922</v>
      </c>
      <c r="C1035" s="45" t="s">
        <v>1967</v>
      </c>
      <c r="D1035" s="46" t="s">
        <v>2162</v>
      </c>
      <c r="E1035" s="51">
        <v>8131</v>
      </c>
      <c r="F1035" s="54">
        <v>552411.60609287932</v>
      </c>
      <c r="G1035" s="24">
        <f t="shared" si="66"/>
        <v>4491658769.141202</v>
      </c>
      <c r="H1035" s="96">
        <v>134183728</v>
      </c>
      <c r="I1035" s="100">
        <v>1501084246</v>
      </c>
      <c r="J1035" s="92"/>
      <c r="K1035" s="42">
        <v>17477197</v>
      </c>
      <c r="L1035" s="43">
        <v>476648803.70996135</v>
      </c>
      <c r="M1035" s="44">
        <f t="shared" si="64"/>
        <v>2362264794.4299998</v>
      </c>
      <c r="N1035" s="35">
        <v>269</v>
      </c>
      <c r="O1035" s="33">
        <f t="shared" si="65"/>
        <v>148598722.03898454</v>
      </c>
      <c r="P1035" s="36">
        <f t="shared" si="67"/>
        <v>37149680.509746134</v>
      </c>
    </row>
    <row r="1036" spans="1:16" ht="12.75" x14ac:dyDescent="0.2">
      <c r="A1036" s="76" t="s">
        <v>1968</v>
      </c>
      <c r="B1036" s="45" t="s">
        <v>1922</v>
      </c>
      <c r="C1036" s="45" t="s">
        <v>1969</v>
      </c>
      <c r="D1036" s="46" t="s">
        <v>2163</v>
      </c>
      <c r="E1036" s="51">
        <v>131156</v>
      </c>
      <c r="F1036" s="54">
        <v>596890.97426883737</v>
      </c>
      <c r="G1036" s="24">
        <f t="shared" si="66"/>
        <v>78285832621.203629</v>
      </c>
      <c r="H1036" s="96">
        <v>2052385307</v>
      </c>
      <c r="I1036" s="100">
        <v>15940402433</v>
      </c>
      <c r="J1036" s="92"/>
      <c r="K1036" s="42">
        <v>2136052772.0514138</v>
      </c>
      <c r="L1036" s="43">
        <v>4908399295.0853777</v>
      </c>
      <c r="M1036" s="44">
        <f t="shared" si="64"/>
        <v>53248592814.07</v>
      </c>
      <c r="N1036" s="35">
        <v>3945</v>
      </c>
      <c r="O1036" s="33">
        <f t="shared" si="65"/>
        <v>2354734893.4905634</v>
      </c>
      <c r="P1036" s="36">
        <f t="shared" si="67"/>
        <v>588683723.37264085</v>
      </c>
    </row>
    <row r="1037" spans="1:16" ht="12.75" x14ac:dyDescent="0.2">
      <c r="A1037" s="76" t="s">
        <v>1970</v>
      </c>
      <c r="B1037" s="45" t="s">
        <v>1922</v>
      </c>
      <c r="C1037" s="45" t="s">
        <v>1971</v>
      </c>
      <c r="D1037" s="46" t="s">
        <v>2162</v>
      </c>
      <c r="E1037" s="51">
        <v>24807</v>
      </c>
      <c r="F1037" s="54">
        <v>495057.52706180303</v>
      </c>
      <c r="G1037" s="24">
        <f t="shared" si="66"/>
        <v>12280892073.822147</v>
      </c>
      <c r="H1037" s="96">
        <v>403634484</v>
      </c>
      <c r="I1037" s="100">
        <v>4498197033</v>
      </c>
      <c r="J1037" s="92"/>
      <c r="K1037" s="42">
        <v>116045525.0249552</v>
      </c>
      <c r="L1037" s="43">
        <v>206911667.496548</v>
      </c>
      <c r="M1037" s="44">
        <f t="shared" si="64"/>
        <v>7056103364.3000002</v>
      </c>
      <c r="N1037" s="35">
        <v>818</v>
      </c>
      <c r="O1037" s="33">
        <f t="shared" si="65"/>
        <v>404957057.1365549</v>
      </c>
      <c r="P1037" s="36">
        <f t="shared" si="67"/>
        <v>101239264.28413872</v>
      </c>
    </row>
    <row r="1038" spans="1:16" ht="12.75" x14ac:dyDescent="0.2">
      <c r="A1038" s="76" t="s">
        <v>1972</v>
      </c>
      <c r="B1038" s="45" t="s">
        <v>1922</v>
      </c>
      <c r="C1038" s="45" t="s">
        <v>1369</v>
      </c>
      <c r="D1038" s="46" t="s">
        <v>2162</v>
      </c>
      <c r="E1038" s="51">
        <v>10369</v>
      </c>
      <c r="F1038" s="54">
        <v>544458.50903901982</v>
      </c>
      <c r="G1038" s="24">
        <f t="shared" si="66"/>
        <v>5645490280.2255964</v>
      </c>
      <c r="H1038" s="96">
        <v>162592067</v>
      </c>
      <c r="I1038" s="100">
        <v>1529580027</v>
      </c>
      <c r="J1038" s="92"/>
      <c r="K1038" s="42">
        <v>78526082.18080458</v>
      </c>
      <c r="L1038" s="43">
        <v>177017268.57952541</v>
      </c>
      <c r="M1038" s="44">
        <f t="shared" si="64"/>
        <v>3697774835.4699998</v>
      </c>
      <c r="N1038" s="35">
        <v>479</v>
      </c>
      <c r="O1038" s="33">
        <f t="shared" si="65"/>
        <v>260795625.82969049</v>
      </c>
      <c r="P1038" s="36">
        <f t="shared" si="67"/>
        <v>65198906.457422622</v>
      </c>
    </row>
    <row r="1039" spans="1:16" ht="12.75" x14ac:dyDescent="0.2">
      <c r="A1039" s="76" t="s">
        <v>1973</v>
      </c>
      <c r="B1039" s="45" t="s">
        <v>1922</v>
      </c>
      <c r="C1039" s="45" t="s">
        <v>1974</v>
      </c>
      <c r="D1039" s="46" t="s">
        <v>2162</v>
      </c>
      <c r="E1039" s="51">
        <v>12667</v>
      </c>
      <c r="F1039" s="54">
        <v>543243.26092006103</v>
      </c>
      <c r="G1039" s="24">
        <f t="shared" si="66"/>
        <v>6881262386.0744133</v>
      </c>
      <c r="H1039" s="96">
        <v>210564488</v>
      </c>
      <c r="I1039" s="100">
        <v>1846940306</v>
      </c>
      <c r="J1039" s="92"/>
      <c r="K1039" s="42">
        <v>111201456</v>
      </c>
      <c r="L1039" s="43">
        <v>428110494.73869097</v>
      </c>
      <c r="M1039" s="44">
        <f t="shared" si="64"/>
        <v>4284445641.3400002</v>
      </c>
      <c r="N1039" s="35">
        <v>622</v>
      </c>
      <c r="O1039" s="33">
        <f t="shared" si="65"/>
        <v>337897308.29227793</v>
      </c>
      <c r="P1039" s="36">
        <f t="shared" si="67"/>
        <v>84474327.073069483</v>
      </c>
    </row>
    <row r="1040" spans="1:16" ht="12.75" x14ac:dyDescent="0.2">
      <c r="A1040" s="76" t="s">
        <v>1975</v>
      </c>
      <c r="B1040" s="45" t="s">
        <v>1922</v>
      </c>
      <c r="C1040" s="45" t="s">
        <v>1976</v>
      </c>
      <c r="D1040" s="46" t="s">
        <v>2162</v>
      </c>
      <c r="E1040" s="51">
        <v>21678</v>
      </c>
      <c r="F1040" s="54">
        <v>551443.68150479044</v>
      </c>
      <c r="G1040" s="24">
        <f t="shared" si="66"/>
        <v>11954196127.660847</v>
      </c>
      <c r="H1040" s="96">
        <v>344214650</v>
      </c>
      <c r="I1040" s="100">
        <v>2951841264</v>
      </c>
      <c r="J1040" s="92"/>
      <c r="K1040" s="42">
        <v>76743303.539090753</v>
      </c>
      <c r="L1040" s="43">
        <v>210211426.06870651</v>
      </c>
      <c r="M1040" s="44">
        <f t="shared" si="64"/>
        <v>8371185484.0500002</v>
      </c>
      <c r="N1040" s="35">
        <v>848</v>
      </c>
      <c r="O1040" s="33">
        <f t="shared" si="65"/>
        <v>467624241.9160623</v>
      </c>
      <c r="P1040" s="36">
        <f t="shared" si="67"/>
        <v>116906060.47901557</v>
      </c>
    </row>
    <row r="1041" spans="1:16" ht="12.75" x14ac:dyDescent="0.2">
      <c r="A1041" s="76" t="s">
        <v>1977</v>
      </c>
      <c r="B1041" s="45" t="s">
        <v>1922</v>
      </c>
      <c r="C1041" s="45" t="s">
        <v>179</v>
      </c>
      <c r="D1041" s="46" t="s">
        <v>2162</v>
      </c>
      <c r="E1041" s="51">
        <v>7474</v>
      </c>
      <c r="F1041" s="54">
        <v>539884.72971639945</v>
      </c>
      <c r="G1041" s="24">
        <f t="shared" si="66"/>
        <v>4035098469.9003696</v>
      </c>
      <c r="H1041" s="96">
        <v>116010151</v>
      </c>
      <c r="I1041" s="100">
        <v>1130179473</v>
      </c>
      <c r="J1041" s="92"/>
      <c r="K1041" s="42">
        <v>15064716.214328494</v>
      </c>
      <c r="L1041" s="43">
        <v>63964879.726485476</v>
      </c>
      <c r="M1041" s="44">
        <f t="shared" si="64"/>
        <v>2709879249.96</v>
      </c>
      <c r="N1041" s="35">
        <v>414</v>
      </c>
      <c r="O1041" s="33">
        <f t="shared" si="65"/>
        <v>223512278.10258937</v>
      </c>
      <c r="P1041" s="36">
        <f t="shared" si="67"/>
        <v>55878069.525647342</v>
      </c>
    </row>
    <row r="1042" spans="1:16" ht="12.75" x14ac:dyDescent="0.2">
      <c r="A1042" s="76" t="s">
        <v>1978</v>
      </c>
      <c r="B1042" s="45" t="s">
        <v>1922</v>
      </c>
      <c r="C1042" s="45" t="s">
        <v>1979</v>
      </c>
      <c r="D1042" s="46" t="s">
        <v>2162</v>
      </c>
      <c r="E1042" s="51">
        <v>32571</v>
      </c>
      <c r="F1042" s="54">
        <v>554131.29016986908</v>
      </c>
      <c r="G1042" s="24">
        <f t="shared" si="66"/>
        <v>18048610252.122807</v>
      </c>
      <c r="H1042" s="96">
        <v>528214026</v>
      </c>
      <c r="I1042" s="100">
        <v>4605975434</v>
      </c>
      <c r="J1042" s="92"/>
      <c r="K1042" s="42">
        <v>207898780.83383113</v>
      </c>
      <c r="L1042" s="43">
        <v>76326519.718943745</v>
      </c>
      <c r="M1042" s="44">
        <f t="shared" si="64"/>
        <v>12630195491.57</v>
      </c>
      <c r="N1042" s="35">
        <v>1263</v>
      </c>
      <c r="O1042" s="33">
        <f t="shared" si="65"/>
        <v>699867819.48454463</v>
      </c>
      <c r="P1042" s="36">
        <f t="shared" si="67"/>
        <v>174966954.87113616</v>
      </c>
    </row>
    <row r="1043" spans="1:16" ht="12.75" x14ac:dyDescent="0.2">
      <c r="A1043" s="76" t="s">
        <v>1980</v>
      </c>
      <c r="B1043" s="45" t="s">
        <v>1922</v>
      </c>
      <c r="C1043" s="45" t="s">
        <v>1981</v>
      </c>
      <c r="D1043" s="46" t="s">
        <v>2162</v>
      </c>
      <c r="E1043" s="51">
        <v>11361</v>
      </c>
      <c r="F1043" s="54">
        <v>544069.89883233805</v>
      </c>
      <c r="G1043" s="24">
        <f t="shared" si="66"/>
        <v>6181178120.6341925</v>
      </c>
      <c r="H1043" s="96">
        <v>185001833</v>
      </c>
      <c r="I1043" s="100">
        <v>2318729338</v>
      </c>
      <c r="J1043" s="92"/>
      <c r="K1043" s="42">
        <v>61796237</v>
      </c>
      <c r="L1043" s="43">
        <v>100079183.58783837</v>
      </c>
      <c r="M1043" s="44">
        <f t="shared" si="64"/>
        <v>3515571529.0500002</v>
      </c>
      <c r="N1043" s="35">
        <v>387</v>
      </c>
      <c r="O1043" s="33">
        <f t="shared" si="65"/>
        <v>210555050.84811482</v>
      </c>
      <c r="P1043" s="36">
        <f t="shared" si="67"/>
        <v>52638762.712028705</v>
      </c>
    </row>
    <row r="1044" spans="1:16" ht="12.75" x14ac:dyDescent="0.2">
      <c r="A1044" s="76" t="s">
        <v>1982</v>
      </c>
      <c r="B1044" s="45" t="s">
        <v>1922</v>
      </c>
      <c r="C1044" s="45" t="s">
        <v>1983</v>
      </c>
      <c r="D1044" s="46" t="s">
        <v>2162</v>
      </c>
      <c r="E1044" s="51">
        <v>14112</v>
      </c>
      <c r="F1044" s="54">
        <v>546578.0113222457</v>
      </c>
      <c r="G1044" s="24">
        <f t="shared" si="66"/>
        <v>7713308895.7795315</v>
      </c>
      <c r="H1044" s="96">
        <v>229206956</v>
      </c>
      <c r="I1044" s="100">
        <v>2567378015</v>
      </c>
      <c r="J1044" s="92"/>
      <c r="K1044" s="42">
        <v>47183610.625388555</v>
      </c>
      <c r="L1044" s="43">
        <v>171194511.90793931</v>
      </c>
      <c r="M1044" s="44">
        <f t="shared" si="64"/>
        <v>4698345802.25</v>
      </c>
      <c r="N1044" s="35">
        <v>666</v>
      </c>
      <c r="O1044" s="33">
        <f t="shared" si="65"/>
        <v>364020955.54061562</v>
      </c>
      <c r="P1044" s="36">
        <f t="shared" si="67"/>
        <v>91005238.885153905</v>
      </c>
    </row>
    <row r="1045" spans="1:16" ht="12.75" x14ac:dyDescent="0.2">
      <c r="A1045" s="76" t="s">
        <v>1984</v>
      </c>
      <c r="B1045" s="45" t="s">
        <v>1922</v>
      </c>
      <c r="C1045" s="45" t="s">
        <v>2145</v>
      </c>
      <c r="D1045" s="46" t="s">
        <v>2163</v>
      </c>
      <c r="E1045" s="51">
        <v>114565</v>
      </c>
      <c r="F1045" s="54">
        <v>589918.81798852934</v>
      </c>
      <c r="G1045" s="24">
        <f t="shared" si="66"/>
        <v>67584049382.855865</v>
      </c>
      <c r="H1045" s="96">
        <v>1827269023</v>
      </c>
      <c r="I1045" s="100">
        <v>15111726715</v>
      </c>
      <c r="J1045" s="92"/>
      <c r="K1045" s="42">
        <v>949460560</v>
      </c>
      <c r="L1045" s="43">
        <v>4520267054.0418844</v>
      </c>
      <c r="M1045" s="44">
        <f t="shared" si="64"/>
        <v>45175326030.809998</v>
      </c>
      <c r="N1045" s="35">
        <v>4255</v>
      </c>
      <c r="O1045" s="33">
        <f t="shared" si="65"/>
        <v>2510104570.5411925</v>
      </c>
      <c r="P1045" s="36">
        <f t="shared" si="67"/>
        <v>627526142.63529813</v>
      </c>
    </row>
    <row r="1046" spans="1:16" ht="12.75" x14ac:dyDescent="0.2">
      <c r="A1046" s="76" t="s">
        <v>1985</v>
      </c>
      <c r="B1046" s="45" t="s">
        <v>1922</v>
      </c>
      <c r="C1046" s="45" t="s">
        <v>1986</v>
      </c>
      <c r="D1046" s="46" t="s">
        <v>2162</v>
      </c>
      <c r="E1046" s="51">
        <v>3115</v>
      </c>
      <c r="F1046" s="54">
        <v>559591.60967532452</v>
      </c>
      <c r="G1046" s="24">
        <f t="shared" si="66"/>
        <v>1743127864.1386359</v>
      </c>
      <c r="H1046" s="96">
        <v>50737262</v>
      </c>
      <c r="I1046" s="100">
        <v>507868368</v>
      </c>
      <c r="J1046" s="92"/>
      <c r="K1046" s="42">
        <v>14087092</v>
      </c>
      <c r="L1046" s="43">
        <v>297148635.79161513</v>
      </c>
      <c r="M1046" s="44">
        <f t="shared" si="64"/>
        <v>873286506.35000002</v>
      </c>
      <c r="N1046" s="35">
        <v>145</v>
      </c>
      <c r="O1046" s="33">
        <f t="shared" si="65"/>
        <v>81140783.402922049</v>
      </c>
      <c r="P1046" s="36">
        <f t="shared" si="67"/>
        <v>20285195.850730512</v>
      </c>
    </row>
    <row r="1047" spans="1:16" ht="12.75" x14ac:dyDescent="0.2">
      <c r="A1047" s="76" t="s">
        <v>1987</v>
      </c>
      <c r="B1047" s="45" t="s">
        <v>1922</v>
      </c>
      <c r="C1047" s="45" t="s">
        <v>1988</v>
      </c>
      <c r="D1047" s="46" t="s">
        <v>2162</v>
      </c>
      <c r="E1047" s="51">
        <v>6913</v>
      </c>
      <c r="F1047" s="54">
        <v>535499.19004610996</v>
      </c>
      <c r="G1047" s="24">
        <f t="shared" si="66"/>
        <v>3701905900.7887583</v>
      </c>
      <c r="H1047" s="96">
        <v>114684321</v>
      </c>
      <c r="I1047" s="100">
        <v>1249448108</v>
      </c>
      <c r="J1047" s="92"/>
      <c r="K1047" s="42">
        <v>31166151.606370576</v>
      </c>
      <c r="L1047" s="43">
        <v>988327274.08756101</v>
      </c>
      <c r="M1047" s="44">
        <f t="shared" si="64"/>
        <v>1318280046.0899999</v>
      </c>
      <c r="N1047" s="35">
        <v>167</v>
      </c>
      <c r="O1047" s="33">
        <f t="shared" si="65"/>
        <v>89428364.737700358</v>
      </c>
      <c r="P1047" s="36">
        <f t="shared" si="67"/>
        <v>22357091.18442509</v>
      </c>
    </row>
    <row r="1048" spans="1:16" ht="12.75" x14ac:dyDescent="0.2">
      <c r="A1048" s="76" t="s">
        <v>1989</v>
      </c>
      <c r="B1048" s="45" t="s">
        <v>1922</v>
      </c>
      <c r="C1048" s="45" t="s">
        <v>1990</v>
      </c>
      <c r="D1048" s="46" t="s">
        <v>2162</v>
      </c>
      <c r="E1048" s="51">
        <v>5212</v>
      </c>
      <c r="F1048" s="54">
        <v>571518.26964410325</v>
      </c>
      <c r="G1048" s="24">
        <f t="shared" si="66"/>
        <v>2978753221.385066</v>
      </c>
      <c r="H1048" s="96">
        <v>84109381</v>
      </c>
      <c r="I1048" s="100">
        <v>1000569627</v>
      </c>
      <c r="J1048" s="92"/>
      <c r="K1048" s="42">
        <v>11418402.499559911</v>
      </c>
      <c r="L1048" s="43">
        <v>105318614.25597481</v>
      </c>
      <c r="M1048" s="44">
        <f t="shared" si="64"/>
        <v>1777337196.6300001</v>
      </c>
      <c r="N1048" s="35">
        <v>200</v>
      </c>
      <c r="O1048" s="33">
        <f t="shared" si="65"/>
        <v>114303653.92882065</v>
      </c>
      <c r="P1048" s="36">
        <f t="shared" si="67"/>
        <v>28575913.482205164</v>
      </c>
    </row>
    <row r="1049" spans="1:16" ht="12.75" x14ac:dyDescent="0.2">
      <c r="A1049" s="76" t="s">
        <v>1991</v>
      </c>
      <c r="B1049" s="45" t="s">
        <v>1922</v>
      </c>
      <c r="C1049" s="45" t="s">
        <v>1992</v>
      </c>
      <c r="D1049" s="46" t="s">
        <v>2162</v>
      </c>
      <c r="E1049" s="51">
        <v>7959</v>
      </c>
      <c r="F1049" s="54">
        <v>552645.42136854748</v>
      </c>
      <c r="G1049" s="24">
        <f t="shared" si="66"/>
        <v>4398504908.6722698</v>
      </c>
      <c r="H1049" s="96">
        <v>124757397</v>
      </c>
      <c r="I1049" s="100">
        <v>1343208422</v>
      </c>
      <c r="J1049" s="92"/>
      <c r="K1049" s="42">
        <v>52778645</v>
      </c>
      <c r="L1049" s="43">
        <v>166178336.62120143</v>
      </c>
      <c r="M1049" s="44">
        <f t="shared" si="64"/>
        <v>2711582108.0500002</v>
      </c>
      <c r="N1049" s="35">
        <v>572</v>
      </c>
      <c r="O1049" s="33">
        <f t="shared" si="65"/>
        <v>316113181.02280915</v>
      </c>
      <c r="P1049" s="36">
        <f t="shared" si="67"/>
        <v>79028295.255702287</v>
      </c>
    </row>
    <row r="1050" spans="1:16" ht="12.75" x14ac:dyDescent="0.2">
      <c r="A1050" s="76" t="s">
        <v>1993</v>
      </c>
      <c r="B1050" s="45" t="s">
        <v>1922</v>
      </c>
      <c r="C1050" s="45" t="s">
        <v>1994</v>
      </c>
      <c r="D1050" s="46" t="s">
        <v>2162</v>
      </c>
      <c r="E1050" s="51">
        <v>43477</v>
      </c>
      <c r="F1050" s="54">
        <v>515611.6942371761</v>
      </c>
      <c r="G1050" s="24">
        <f t="shared" si="66"/>
        <v>22417249630.349705</v>
      </c>
      <c r="H1050" s="96">
        <v>687135807</v>
      </c>
      <c r="I1050" s="100">
        <v>5703292836</v>
      </c>
      <c r="J1050" s="92"/>
      <c r="K1050" s="42">
        <v>220287628.94630253</v>
      </c>
      <c r="L1050" s="43">
        <v>476606349.36978239</v>
      </c>
      <c r="M1050" s="44">
        <f t="shared" si="64"/>
        <v>15329927009.030001</v>
      </c>
      <c r="N1050" s="35">
        <v>2399</v>
      </c>
      <c r="O1050" s="33">
        <f t="shared" si="65"/>
        <v>1236952454.4749854</v>
      </c>
      <c r="P1050" s="36">
        <f t="shared" si="67"/>
        <v>309238113.61874634</v>
      </c>
    </row>
    <row r="1051" spans="1:16" ht="12.75" x14ac:dyDescent="0.2">
      <c r="A1051" s="76" t="s">
        <v>1995</v>
      </c>
      <c r="B1051" s="45" t="s">
        <v>1922</v>
      </c>
      <c r="C1051" s="45" t="s">
        <v>1996</v>
      </c>
      <c r="D1051" s="46" t="s">
        <v>2162</v>
      </c>
      <c r="E1051" s="51">
        <v>21024</v>
      </c>
      <c r="F1051" s="54">
        <v>511298.33198919543</v>
      </c>
      <c r="G1051" s="24">
        <f t="shared" si="66"/>
        <v>10749536131.740845</v>
      </c>
      <c r="H1051" s="96">
        <v>319072380</v>
      </c>
      <c r="I1051" s="100">
        <v>3413059280</v>
      </c>
      <c r="J1051" s="92"/>
      <c r="K1051" s="42">
        <v>145954058.53087041</v>
      </c>
      <c r="L1051" s="43">
        <v>709649101.44661272</v>
      </c>
      <c r="M1051" s="44">
        <f t="shared" si="64"/>
        <v>6161801311.7600002</v>
      </c>
      <c r="N1051" s="35">
        <v>1378</v>
      </c>
      <c r="O1051" s="33">
        <f t="shared" si="65"/>
        <v>704569101.48111129</v>
      </c>
      <c r="P1051" s="36">
        <f t="shared" si="67"/>
        <v>176142275.37027782</v>
      </c>
    </row>
    <row r="1052" spans="1:16" ht="12.75" x14ac:dyDescent="0.2">
      <c r="A1052" s="76" t="s">
        <v>1997</v>
      </c>
      <c r="B1052" s="45" t="s">
        <v>1998</v>
      </c>
      <c r="C1052" s="45" t="s">
        <v>1998</v>
      </c>
      <c r="D1052" s="46" t="s">
        <v>2162</v>
      </c>
      <c r="E1052" s="51">
        <v>50215</v>
      </c>
      <c r="F1052" s="54">
        <v>474792.51452192664</v>
      </c>
      <c r="G1052" s="24">
        <f t="shared" si="66"/>
        <v>23841706116.718548</v>
      </c>
      <c r="H1052" s="96">
        <v>817455224</v>
      </c>
      <c r="I1052" s="100">
        <v>9150593015</v>
      </c>
      <c r="J1052" s="92"/>
      <c r="K1052" s="42">
        <v>2368260769</v>
      </c>
      <c r="L1052" s="43">
        <v>25035555.537741072</v>
      </c>
      <c r="M1052" s="44">
        <f t="shared" si="64"/>
        <v>11480361553.18</v>
      </c>
      <c r="N1052" s="35">
        <v>3805</v>
      </c>
      <c r="O1052" s="33">
        <f t="shared" si="65"/>
        <v>1806585517.7559309</v>
      </c>
      <c r="P1052" s="36">
        <f t="shared" si="67"/>
        <v>451646379.43898273</v>
      </c>
    </row>
    <row r="1053" spans="1:16" ht="12.75" x14ac:dyDescent="0.2">
      <c r="A1053" s="76" t="s">
        <v>1999</v>
      </c>
      <c r="B1053" s="45" t="s">
        <v>1998</v>
      </c>
      <c r="C1053" s="45" t="s">
        <v>2000</v>
      </c>
      <c r="D1053" s="46" t="s">
        <v>2164</v>
      </c>
      <c r="E1053" s="51">
        <v>30033</v>
      </c>
      <c r="F1053" s="54">
        <v>526586.21584198205</v>
      </c>
      <c r="G1053" s="24">
        <f t="shared" si="66"/>
        <v>15814963820.382246</v>
      </c>
      <c r="H1053" s="96">
        <v>469230746</v>
      </c>
      <c r="I1053" s="100">
        <v>5703982250</v>
      </c>
      <c r="J1053" s="92"/>
      <c r="K1053" s="42">
        <v>86600304.764686763</v>
      </c>
      <c r="L1053" s="43">
        <v>126554687.21452792</v>
      </c>
      <c r="M1053" s="44">
        <f t="shared" si="64"/>
        <v>9428595832.3999996</v>
      </c>
      <c r="N1053" s="35">
        <v>1742</v>
      </c>
      <c r="O1053" s="33">
        <f t="shared" si="65"/>
        <v>917313187.99673271</v>
      </c>
      <c r="P1053" s="36">
        <f t="shared" si="67"/>
        <v>229328296.99918318</v>
      </c>
    </row>
    <row r="1054" spans="1:16" ht="12.75" x14ac:dyDescent="0.2">
      <c r="A1054" s="76" t="s">
        <v>2001</v>
      </c>
      <c r="B1054" s="45" t="s">
        <v>1998</v>
      </c>
      <c r="C1054" s="45" t="s">
        <v>2002</v>
      </c>
      <c r="D1054" s="46" t="s">
        <v>2164</v>
      </c>
      <c r="E1054" s="51">
        <v>3005</v>
      </c>
      <c r="F1054" s="54">
        <v>545274.21243731189</v>
      </c>
      <c r="G1054" s="24">
        <f t="shared" si="66"/>
        <v>1638549008.3741221</v>
      </c>
      <c r="H1054" s="96">
        <v>50009672</v>
      </c>
      <c r="I1054" s="100">
        <v>546475557</v>
      </c>
      <c r="J1054" s="92"/>
      <c r="K1054" s="42">
        <v>8415684.353706751</v>
      </c>
      <c r="L1054" s="43">
        <v>2550141.2626026855</v>
      </c>
      <c r="M1054" s="44">
        <f t="shared" si="64"/>
        <v>1031097953.76</v>
      </c>
      <c r="N1054" s="35">
        <v>125</v>
      </c>
      <c r="O1054" s="33">
        <f t="shared" si="65"/>
        <v>68159276.554663986</v>
      </c>
      <c r="P1054" s="36">
        <f t="shared" si="67"/>
        <v>17039819.138665996</v>
      </c>
    </row>
    <row r="1055" spans="1:16" ht="12.75" x14ac:dyDescent="0.2">
      <c r="A1055" s="76" t="s">
        <v>2003</v>
      </c>
      <c r="B1055" s="45" t="s">
        <v>1998</v>
      </c>
      <c r="C1055" s="45" t="s">
        <v>2004</v>
      </c>
      <c r="D1055" s="46" t="s">
        <v>2164</v>
      </c>
      <c r="E1055" s="51">
        <v>16207</v>
      </c>
      <c r="F1055" s="54">
        <v>505005.10934195796</v>
      </c>
      <c r="G1055" s="24">
        <f t="shared" si="66"/>
        <v>8184617807.105113</v>
      </c>
      <c r="H1055" s="96">
        <v>249757325</v>
      </c>
      <c r="I1055" s="100">
        <v>3132467751</v>
      </c>
      <c r="J1055" s="92"/>
      <c r="K1055" s="42">
        <v>40790568</v>
      </c>
      <c r="L1055" s="43">
        <v>59685146.418678194</v>
      </c>
      <c r="M1055" s="44">
        <f t="shared" si="64"/>
        <v>4701917016.6899996</v>
      </c>
      <c r="N1055" s="35">
        <v>365</v>
      </c>
      <c r="O1055" s="33">
        <f t="shared" si="65"/>
        <v>184326864.90981466</v>
      </c>
      <c r="P1055" s="36">
        <f t="shared" si="67"/>
        <v>46081716.227453664</v>
      </c>
    </row>
    <row r="1056" spans="1:16" ht="12.75" x14ac:dyDescent="0.2">
      <c r="A1056" s="76" t="s">
        <v>2005</v>
      </c>
      <c r="B1056" s="45" t="s">
        <v>1998</v>
      </c>
      <c r="C1056" s="45" t="s">
        <v>2006</v>
      </c>
      <c r="D1056" s="46" t="s">
        <v>2164</v>
      </c>
      <c r="E1056" s="51">
        <v>3592</v>
      </c>
      <c r="F1056" s="54">
        <v>519249.02302483073</v>
      </c>
      <c r="G1056" s="24">
        <f t="shared" si="66"/>
        <v>1865142490.7051921</v>
      </c>
      <c r="H1056" s="96">
        <v>57544269</v>
      </c>
      <c r="I1056" s="100">
        <v>485807118</v>
      </c>
      <c r="J1056" s="92"/>
      <c r="K1056" s="42">
        <v>8400563.3727303334</v>
      </c>
      <c r="L1056" s="43">
        <v>3312475.4332552529</v>
      </c>
      <c r="M1056" s="44">
        <f t="shared" si="64"/>
        <v>1310078064.9000001</v>
      </c>
      <c r="N1056" s="35">
        <v>152</v>
      </c>
      <c r="O1056" s="33">
        <f t="shared" si="65"/>
        <v>78925851.499774277</v>
      </c>
      <c r="P1056" s="36">
        <f t="shared" si="67"/>
        <v>19731462.874943569</v>
      </c>
    </row>
    <row r="1057" spans="1:16" ht="12.75" x14ac:dyDescent="0.2">
      <c r="A1057" s="76" t="s">
        <v>2007</v>
      </c>
      <c r="B1057" s="45" t="s">
        <v>1998</v>
      </c>
      <c r="C1057" s="45" t="s">
        <v>2008</v>
      </c>
      <c r="D1057" s="46" t="s">
        <v>2164</v>
      </c>
      <c r="E1057" s="51">
        <v>41440</v>
      </c>
      <c r="F1057" s="54">
        <v>526102.43887247541</v>
      </c>
      <c r="G1057" s="24">
        <f t="shared" si="66"/>
        <v>21801685066.875381</v>
      </c>
      <c r="H1057" s="96">
        <v>662219898</v>
      </c>
      <c r="I1057" s="100">
        <v>7192197433</v>
      </c>
      <c r="J1057" s="92"/>
      <c r="K1057" s="42">
        <v>118982618.95477961</v>
      </c>
      <c r="L1057" s="43">
        <v>185158384.30992332</v>
      </c>
      <c r="M1057" s="44">
        <f t="shared" si="64"/>
        <v>13643126732.610001</v>
      </c>
      <c r="N1057" s="35">
        <v>1538</v>
      </c>
      <c r="O1057" s="33">
        <f t="shared" si="65"/>
        <v>809145550.98586714</v>
      </c>
      <c r="P1057" s="36">
        <f t="shared" si="67"/>
        <v>202286387.74646679</v>
      </c>
    </row>
    <row r="1058" spans="1:16" ht="12.75" x14ac:dyDescent="0.2">
      <c r="A1058" s="76" t="s">
        <v>2009</v>
      </c>
      <c r="B1058" s="45" t="s">
        <v>1998</v>
      </c>
      <c r="C1058" s="45" t="s">
        <v>2010</v>
      </c>
      <c r="D1058" s="46" t="s">
        <v>2164</v>
      </c>
      <c r="E1058" s="51">
        <v>34767</v>
      </c>
      <c r="F1058" s="54">
        <v>509524.03075273184</v>
      </c>
      <c r="G1058" s="24">
        <f t="shared" si="66"/>
        <v>17714621977.180229</v>
      </c>
      <c r="H1058" s="96">
        <v>548942251</v>
      </c>
      <c r="I1058" s="100">
        <v>7213339465</v>
      </c>
      <c r="J1058" s="92"/>
      <c r="K1058" s="42">
        <v>119236711.72757462</v>
      </c>
      <c r="L1058" s="43">
        <v>44667993.818669081</v>
      </c>
      <c r="M1058" s="44">
        <f t="shared" si="64"/>
        <v>9788435555.6299992</v>
      </c>
      <c r="N1058" s="35">
        <v>2330</v>
      </c>
      <c r="O1058" s="33">
        <f t="shared" si="65"/>
        <v>1187190991.6538651</v>
      </c>
      <c r="P1058" s="36">
        <f t="shared" si="67"/>
        <v>296797747.91346627</v>
      </c>
    </row>
    <row r="1059" spans="1:16" ht="12.75" x14ac:dyDescent="0.2">
      <c r="A1059" s="76" t="s">
        <v>2011</v>
      </c>
      <c r="B1059" s="45" t="s">
        <v>2012</v>
      </c>
      <c r="C1059" s="45" t="s">
        <v>2013</v>
      </c>
      <c r="D1059" s="46" t="s">
        <v>2162</v>
      </c>
      <c r="E1059" s="51">
        <v>63806</v>
      </c>
      <c r="F1059" s="54">
        <v>477185.84618260444</v>
      </c>
      <c r="G1059" s="24">
        <f t="shared" si="66"/>
        <v>30447320101.52726</v>
      </c>
      <c r="H1059" s="96">
        <v>997897495</v>
      </c>
      <c r="I1059" s="100">
        <v>11698437631</v>
      </c>
      <c r="J1059" s="92"/>
      <c r="K1059" s="42">
        <v>386620800</v>
      </c>
      <c r="L1059" s="43">
        <v>2961110367.0774632</v>
      </c>
      <c r="M1059" s="44">
        <f t="shared" si="64"/>
        <v>14403253808.450001</v>
      </c>
      <c r="N1059" s="35">
        <v>2564</v>
      </c>
      <c r="O1059" s="33">
        <f t="shared" si="65"/>
        <v>1223504509.6121979</v>
      </c>
      <c r="P1059" s="36">
        <f t="shared" si="67"/>
        <v>305876127.40304947</v>
      </c>
    </row>
    <row r="1060" spans="1:16" ht="12.75" x14ac:dyDescent="0.2">
      <c r="A1060" s="76" t="s">
        <v>2014</v>
      </c>
      <c r="B1060" s="45" t="s">
        <v>2012</v>
      </c>
      <c r="C1060" s="45" t="s">
        <v>2015</v>
      </c>
      <c r="D1060" s="46" t="s">
        <v>2164</v>
      </c>
      <c r="E1060" s="51">
        <v>19898</v>
      </c>
      <c r="F1060" s="54">
        <v>539786.29131570272</v>
      </c>
      <c r="G1060" s="24">
        <f t="shared" si="66"/>
        <v>10740667624.599854</v>
      </c>
      <c r="H1060" s="96">
        <v>328143000</v>
      </c>
      <c r="I1060" s="100">
        <v>3751791395</v>
      </c>
      <c r="J1060" s="92"/>
      <c r="K1060" s="42">
        <v>107137993.24745408</v>
      </c>
      <c r="L1060" s="43">
        <v>642925328.9236629</v>
      </c>
      <c r="M1060" s="44">
        <f t="shared" si="64"/>
        <v>5910669907.4300003</v>
      </c>
      <c r="N1060" s="35">
        <v>683</v>
      </c>
      <c r="O1060" s="33">
        <f t="shared" si="65"/>
        <v>368674036.96862495</v>
      </c>
      <c r="P1060" s="36">
        <f t="shared" si="67"/>
        <v>92168509.242156237</v>
      </c>
    </row>
    <row r="1061" spans="1:16" ht="12.75" x14ac:dyDescent="0.2">
      <c r="A1061" s="76" t="s">
        <v>2016</v>
      </c>
      <c r="B1061" s="45" t="s">
        <v>2012</v>
      </c>
      <c r="C1061" s="45" t="s">
        <v>2017</v>
      </c>
      <c r="D1061" s="46" t="s">
        <v>2164</v>
      </c>
      <c r="E1061" s="51">
        <v>1379</v>
      </c>
      <c r="F1061" s="54">
        <v>605259.68469539389</v>
      </c>
      <c r="G1061" s="24">
        <f t="shared" si="66"/>
        <v>834653105.1949482</v>
      </c>
      <c r="H1061" s="96">
        <v>22878657</v>
      </c>
      <c r="I1061" s="100">
        <v>300584537</v>
      </c>
      <c r="J1061" s="92"/>
      <c r="K1061" s="42">
        <v>3084291.571431865</v>
      </c>
      <c r="L1061" s="43">
        <v>13008712.282284077</v>
      </c>
      <c r="M1061" s="44">
        <f t="shared" si="64"/>
        <v>495096907.33999997</v>
      </c>
      <c r="N1061" s="35">
        <v>31</v>
      </c>
      <c r="O1061" s="33">
        <f t="shared" si="65"/>
        <v>18763050.225557212</v>
      </c>
      <c r="P1061" s="36">
        <f t="shared" si="67"/>
        <v>4690762.5563893029</v>
      </c>
    </row>
    <row r="1062" spans="1:16" ht="12.75" x14ac:dyDescent="0.2">
      <c r="A1062" s="76" t="s">
        <v>2018</v>
      </c>
      <c r="B1062" s="45" t="s">
        <v>2012</v>
      </c>
      <c r="C1062" s="45" t="s">
        <v>2019</v>
      </c>
      <c r="D1062" s="46" t="s">
        <v>2164</v>
      </c>
      <c r="E1062" s="51">
        <v>8534</v>
      </c>
      <c r="F1062" s="54">
        <v>510299.21799761622</v>
      </c>
      <c r="G1062" s="24">
        <f t="shared" si="66"/>
        <v>4354893526.3916569</v>
      </c>
      <c r="H1062" s="96">
        <v>142607601</v>
      </c>
      <c r="I1062" s="100">
        <v>1702852765</v>
      </c>
      <c r="J1062" s="92"/>
      <c r="K1062" s="42">
        <v>54592035</v>
      </c>
      <c r="L1062" s="43">
        <v>453532416.19008261</v>
      </c>
      <c r="M1062" s="44">
        <f t="shared" si="64"/>
        <v>2001308709.2</v>
      </c>
      <c r="N1062" s="35">
        <v>457</v>
      </c>
      <c r="O1062" s="33">
        <f t="shared" si="65"/>
        <v>233206742.62491062</v>
      </c>
      <c r="P1062" s="36">
        <f t="shared" si="67"/>
        <v>58301685.656227656</v>
      </c>
    </row>
    <row r="1063" spans="1:16" ht="12.75" x14ac:dyDescent="0.2">
      <c r="A1063" s="76" t="s">
        <v>2020</v>
      </c>
      <c r="B1063" s="45" t="s">
        <v>2012</v>
      </c>
      <c r="C1063" s="45" t="s">
        <v>2021</v>
      </c>
      <c r="D1063" s="46" t="s">
        <v>2164</v>
      </c>
      <c r="E1063" s="51">
        <v>845</v>
      </c>
      <c r="F1063" s="54">
        <v>566482.56956521736</v>
      </c>
      <c r="G1063" s="24">
        <f t="shared" si="66"/>
        <v>478677771.28260869</v>
      </c>
      <c r="H1063" s="96">
        <v>14309266</v>
      </c>
      <c r="I1063" s="100">
        <v>182235120</v>
      </c>
      <c r="J1063" s="92"/>
      <c r="K1063" s="42">
        <v>1916563.9640271743</v>
      </c>
      <c r="L1063" s="43">
        <v>36649575.104709156</v>
      </c>
      <c r="M1063" s="44">
        <f t="shared" si="64"/>
        <v>243567246.21000001</v>
      </c>
      <c r="N1063" s="35">
        <v>14</v>
      </c>
      <c r="O1063" s="33">
        <f t="shared" si="65"/>
        <v>7930755.9739130428</v>
      </c>
      <c r="P1063" s="36">
        <f t="shared" si="67"/>
        <v>1982688.9934782607</v>
      </c>
    </row>
    <row r="1064" spans="1:16" ht="12.75" x14ac:dyDescent="0.2">
      <c r="A1064" s="76" t="s">
        <v>2022</v>
      </c>
      <c r="B1064" s="45" t="s">
        <v>2012</v>
      </c>
      <c r="C1064" s="45" t="s">
        <v>2148</v>
      </c>
      <c r="D1064" s="46" t="s">
        <v>2164</v>
      </c>
      <c r="E1064" s="51">
        <v>8621</v>
      </c>
      <c r="F1064" s="54">
        <v>550116.90845321608</v>
      </c>
      <c r="G1064" s="24">
        <f t="shared" si="66"/>
        <v>4742557867.775176</v>
      </c>
      <c r="H1064" s="96">
        <v>135315534</v>
      </c>
      <c r="I1064" s="100">
        <v>1469830807</v>
      </c>
      <c r="J1064" s="92"/>
      <c r="K1064" s="42">
        <v>18966244.845775984</v>
      </c>
      <c r="L1064" s="43">
        <v>60448664.833050184</v>
      </c>
      <c r="M1064" s="44">
        <f t="shared" si="64"/>
        <v>3057996617.0999999</v>
      </c>
      <c r="N1064" s="35">
        <v>268</v>
      </c>
      <c r="O1064" s="33">
        <f t="shared" si="65"/>
        <v>147431331.46546191</v>
      </c>
      <c r="P1064" s="36">
        <f t="shared" si="67"/>
        <v>36857832.866365477</v>
      </c>
    </row>
    <row r="1065" spans="1:16" ht="12.75" x14ac:dyDescent="0.2">
      <c r="A1065" s="76" t="s">
        <v>2023</v>
      </c>
      <c r="B1065" s="45" t="s">
        <v>2012</v>
      </c>
      <c r="C1065" s="45" t="s">
        <v>2024</v>
      </c>
      <c r="D1065" s="46" t="s">
        <v>2164</v>
      </c>
      <c r="E1065" s="51">
        <v>8874</v>
      </c>
      <c r="F1065" s="54">
        <v>545636.72012320335</v>
      </c>
      <c r="G1065" s="24">
        <f t="shared" si="66"/>
        <v>4841980254.3733063</v>
      </c>
      <c r="H1065" s="96">
        <v>141960854</v>
      </c>
      <c r="I1065" s="100">
        <v>1641494912</v>
      </c>
      <c r="J1065" s="92"/>
      <c r="K1065" s="42">
        <v>18756402.91353713</v>
      </c>
      <c r="L1065" s="43">
        <v>391163803.35606664</v>
      </c>
      <c r="M1065" s="44">
        <f t="shared" si="64"/>
        <v>2648604282.0999999</v>
      </c>
      <c r="N1065" s="35">
        <v>287</v>
      </c>
      <c r="O1065" s="33">
        <f t="shared" si="65"/>
        <v>156597738.67535937</v>
      </c>
      <c r="P1065" s="36">
        <f t="shared" si="67"/>
        <v>39149434.668839842</v>
      </c>
    </row>
    <row r="1066" spans="1:16" ht="12.75" x14ac:dyDescent="0.2">
      <c r="A1066" s="76" t="s">
        <v>2025</v>
      </c>
      <c r="B1066" s="45" t="s">
        <v>2012</v>
      </c>
      <c r="C1066" s="45" t="s">
        <v>2155</v>
      </c>
      <c r="D1066" s="46" t="s">
        <v>2164</v>
      </c>
      <c r="E1066" s="51">
        <v>7100</v>
      </c>
      <c r="F1066" s="54">
        <v>544620.59231754171</v>
      </c>
      <c r="G1066" s="24">
        <f t="shared" si="66"/>
        <v>3866806205.454546</v>
      </c>
      <c r="H1066" s="96">
        <v>115234055</v>
      </c>
      <c r="I1066" s="100">
        <v>1413298853</v>
      </c>
      <c r="J1066" s="92"/>
      <c r="K1066" s="42">
        <v>15278531.143041411</v>
      </c>
      <c r="L1066" s="43">
        <v>249432818.29014358</v>
      </c>
      <c r="M1066" s="44">
        <f t="shared" si="64"/>
        <v>2073561948.02</v>
      </c>
      <c r="N1066" s="35">
        <v>223</v>
      </c>
      <c r="O1066" s="33">
        <f t="shared" si="65"/>
        <v>121450392.0868118</v>
      </c>
      <c r="P1066" s="36">
        <f t="shared" si="67"/>
        <v>30362598.021702949</v>
      </c>
    </row>
    <row r="1067" spans="1:16" ht="12.75" x14ac:dyDescent="0.2">
      <c r="A1067" s="76" t="s">
        <v>2026</v>
      </c>
      <c r="B1067" s="45" t="s">
        <v>2012</v>
      </c>
      <c r="C1067" s="45" t="s">
        <v>2137</v>
      </c>
      <c r="D1067" s="46" t="s">
        <v>2164</v>
      </c>
      <c r="E1067" s="51">
        <v>7706</v>
      </c>
      <c r="F1067" s="54">
        <v>520583.47575817636</v>
      </c>
      <c r="G1067" s="24">
        <f t="shared" si="66"/>
        <v>4011616264.1925068</v>
      </c>
      <c r="H1067" s="96">
        <v>122574628</v>
      </c>
      <c r="I1067" s="100">
        <v>1442484049</v>
      </c>
      <c r="J1067" s="92"/>
      <c r="K1067" s="42">
        <v>17376914.565744422</v>
      </c>
      <c r="L1067" s="43">
        <v>228664263.80750531</v>
      </c>
      <c r="M1067" s="44">
        <f t="shared" si="64"/>
        <v>2200516408.8200002</v>
      </c>
      <c r="N1067" s="35">
        <v>370</v>
      </c>
      <c r="O1067" s="33">
        <f t="shared" si="65"/>
        <v>192615886.03052524</v>
      </c>
      <c r="P1067" s="36">
        <f t="shared" si="67"/>
        <v>48153971.507631309</v>
      </c>
    </row>
    <row r="1068" spans="1:16" ht="12.75" x14ac:dyDescent="0.2">
      <c r="A1068" s="76" t="s">
        <v>2027</v>
      </c>
      <c r="B1068" s="45" t="s">
        <v>2012</v>
      </c>
      <c r="C1068" s="45" t="s">
        <v>2028</v>
      </c>
      <c r="D1068" s="46" t="s">
        <v>2164</v>
      </c>
      <c r="E1068" s="51">
        <v>28537</v>
      </c>
      <c r="F1068" s="54">
        <v>548770.20387352351</v>
      </c>
      <c r="G1068" s="24">
        <f t="shared" si="66"/>
        <v>15660255307.93874</v>
      </c>
      <c r="H1068" s="96">
        <v>458025863</v>
      </c>
      <c r="I1068" s="100">
        <v>5782575455</v>
      </c>
      <c r="J1068" s="92"/>
      <c r="K1068" s="42">
        <v>86190433.581184298</v>
      </c>
      <c r="L1068" s="43">
        <v>190085435.78962386</v>
      </c>
      <c r="M1068" s="44">
        <f t="shared" si="64"/>
        <v>9143378120.5699997</v>
      </c>
      <c r="N1068" s="35">
        <v>1294</v>
      </c>
      <c r="O1068" s="33">
        <f t="shared" si="65"/>
        <v>710108643.81233943</v>
      </c>
      <c r="P1068" s="36">
        <f t="shared" si="67"/>
        <v>177527160.95308486</v>
      </c>
    </row>
    <row r="1069" spans="1:16" ht="12.75" x14ac:dyDescent="0.2">
      <c r="A1069" s="76" t="s">
        <v>2029</v>
      </c>
      <c r="B1069" s="45" t="s">
        <v>2012</v>
      </c>
      <c r="C1069" s="45" t="s">
        <v>2030</v>
      </c>
      <c r="D1069" s="46" t="s">
        <v>2164</v>
      </c>
      <c r="E1069" s="51">
        <v>7229</v>
      </c>
      <c r="F1069" s="54">
        <v>544227.33665389533</v>
      </c>
      <c r="G1069" s="24">
        <f t="shared" si="66"/>
        <v>3934219416.6710095</v>
      </c>
      <c r="H1069" s="96">
        <v>115428080</v>
      </c>
      <c r="I1069" s="100">
        <v>1552330692</v>
      </c>
      <c r="J1069" s="92"/>
      <c r="K1069" s="42">
        <v>43761115</v>
      </c>
      <c r="L1069" s="43">
        <v>145408496.00630993</v>
      </c>
      <c r="M1069" s="44">
        <f t="shared" si="64"/>
        <v>2077291033.6600001</v>
      </c>
      <c r="N1069" s="35">
        <v>201</v>
      </c>
      <c r="O1069" s="33">
        <f t="shared" si="65"/>
        <v>109389694.66743296</v>
      </c>
      <c r="P1069" s="36">
        <f t="shared" si="67"/>
        <v>27347423.666858241</v>
      </c>
    </row>
    <row r="1070" spans="1:16" ht="12.75" x14ac:dyDescent="0.2">
      <c r="A1070" s="76" t="s">
        <v>2031</v>
      </c>
      <c r="B1070" s="45" t="s">
        <v>2012</v>
      </c>
      <c r="C1070" s="45" t="s">
        <v>2032</v>
      </c>
      <c r="D1070" s="46" t="s">
        <v>2164</v>
      </c>
      <c r="E1070" s="51">
        <v>1205</v>
      </c>
      <c r="F1070" s="54">
        <v>603189.38482758624</v>
      </c>
      <c r="G1070" s="24">
        <f t="shared" si="66"/>
        <v>726843208.71724141</v>
      </c>
      <c r="H1070" s="96">
        <v>20324008</v>
      </c>
      <c r="I1070" s="100">
        <v>221301918</v>
      </c>
      <c r="J1070" s="92"/>
      <c r="K1070" s="42">
        <v>2820401.0126909306</v>
      </c>
      <c r="L1070" s="43">
        <v>60921093.247147724</v>
      </c>
      <c r="M1070" s="44">
        <f t="shared" si="64"/>
        <v>421475788.45999998</v>
      </c>
      <c r="N1070" s="35">
        <v>56</v>
      </c>
      <c r="O1070" s="33">
        <f t="shared" si="65"/>
        <v>33778605.550344832</v>
      </c>
      <c r="P1070" s="36">
        <f t="shared" si="67"/>
        <v>8444651.3875862081</v>
      </c>
    </row>
    <row r="1071" spans="1:16" ht="12.75" x14ac:dyDescent="0.2">
      <c r="A1071" s="76" t="s">
        <v>2033</v>
      </c>
      <c r="B1071" s="45" t="s">
        <v>2012</v>
      </c>
      <c r="C1071" s="45" t="s">
        <v>159</v>
      </c>
      <c r="D1071" s="46" t="s">
        <v>2164</v>
      </c>
      <c r="E1071" s="51">
        <v>1999</v>
      </c>
      <c r="F1071" s="54">
        <v>581010.07523029682</v>
      </c>
      <c r="G1071" s="24">
        <f t="shared" si="66"/>
        <v>1161439140.3853633</v>
      </c>
      <c r="H1071" s="96">
        <v>32482842</v>
      </c>
      <c r="I1071" s="100">
        <v>388599733</v>
      </c>
      <c r="J1071" s="92"/>
      <c r="K1071" s="42">
        <v>4399410.9887879975</v>
      </c>
      <c r="L1071" s="43">
        <v>0</v>
      </c>
      <c r="M1071" s="44">
        <f t="shared" si="64"/>
        <v>735957154.39999998</v>
      </c>
      <c r="N1071" s="35">
        <v>69</v>
      </c>
      <c r="O1071" s="33">
        <f t="shared" si="65"/>
        <v>40089695.190890484</v>
      </c>
      <c r="P1071" s="36">
        <f t="shared" si="67"/>
        <v>10022423.797722621</v>
      </c>
    </row>
    <row r="1072" spans="1:16" ht="12.75" x14ac:dyDescent="0.2">
      <c r="A1072" s="76" t="s">
        <v>2034</v>
      </c>
      <c r="B1072" s="45" t="s">
        <v>2012</v>
      </c>
      <c r="C1072" s="45" t="s">
        <v>2035</v>
      </c>
      <c r="D1072" s="46" t="s">
        <v>2164</v>
      </c>
      <c r="E1072" s="51">
        <v>1237</v>
      </c>
      <c r="F1072" s="54">
        <v>530852.60635983257</v>
      </c>
      <c r="G1072" s="24">
        <f t="shared" si="66"/>
        <v>656664674.06711292</v>
      </c>
      <c r="H1072" s="96">
        <v>21698344</v>
      </c>
      <c r="I1072" s="100">
        <v>256232231</v>
      </c>
      <c r="J1072" s="92"/>
      <c r="K1072" s="42">
        <v>3011874.4570134571</v>
      </c>
      <c r="L1072" s="43">
        <v>30640635.291994996</v>
      </c>
      <c r="M1072" s="44">
        <f t="shared" si="64"/>
        <v>345081589.31999999</v>
      </c>
      <c r="N1072" s="35">
        <v>39</v>
      </c>
      <c r="O1072" s="33">
        <f t="shared" si="65"/>
        <v>20703251.64803347</v>
      </c>
      <c r="P1072" s="36">
        <f t="shared" si="67"/>
        <v>5175812.9120083675</v>
      </c>
    </row>
    <row r="1073" spans="1:16" ht="12.75" x14ac:dyDescent="0.2">
      <c r="A1073" s="76" t="s">
        <v>2036</v>
      </c>
      <c r="B1073" s="45" t="s">
        <v>2012</v>
      </c>
      <c r="C1073" s="45" t="s">
        <v>2037</v>
      </c>
      <c r="D1073" s="46" t="s">
        <v>2164</v>
      </c>
      <c r="E1073" s="51">
        <v>6059</v>
      </c>
      <c r="F1073" s="54">
        <v>543557.9658491672</v>
      </c>
      <c r="G1073" s="24">
        <f t="shared" si="66"/>
        <v>3293417715.0801039</v>
      </c>
      <c r="H1073" s="96">
        <v>91935014</v>
      </c>
      <c r="I1073" s="100">
        <v>1185562404</v>
      </c>
      <c r="J1073" s="92"/>
      <c r="K1073" s="42">
        <v>13108026.222401522</v>
      </c>
      <c r="L1073" s="43">
        <v>46587373.971277356</v>
      </c>
      <c r="M1073" s="44">
        <f t="shared" si="64"/>
        <v>1956224896.8900001</v>
      </c>
      <c r="N1073" s="35">
        <v>185</v>
      </c>
      <c r="O1073" s="33">
        <f t="shared" si="65"/>
        <v>100558223.68209593</v>
      </c>
      <c r="P1073" s="36">
        <f t="shared" si="67"/>
        <v>25139555.920523982</v>
      </c>
    </row>
    <row r="1074" spans="1:16" ht="12.75" x14ac:dyDescent="0.2">
      <c r="A1074" s="76" t="s">
        <v>2038</v>
      </c>
      <c r="B1074" s="45" t="s">
        <v>2012</v>
      </c>
      <c r="C1074" s="45" t="s">
        <v>2039</v>
      </c>
      <c r="D1074" s="46" t="s">
        <v>2164</v>
      </c>
      <c r="E1074" s="51">
        <v>4975</v>
      </c>
      <c r="F1074" s="54">
        <v>558835.16197948111</v>
      </c>
      <c r="G1074" s="24">
        <f t="shared" si="66"/>
        <v>2780204930.8479185</v>
      </c>
      <c r="H1074" s="96">
        <v>84093213</v>
      </c>
      <c r="I1074" s="100">
        <v>1173382755</v>
      </c>
      <c r="J1074" s="92"/>
      <c r="K1074" s="42">
        <v>25993507</v>
      </c>
      <c r="L1074" s="43">
        <v>101961183.08528505</v>
      </c>
      <c r="M1074" s="44">
        <f t="shared" si="64"/>
        <v>1394774272.76</v>
      </c>
      <c r="N1074" s="35">
        <v>111</v>
      </c>
      <c r="O1074" s="33">
        <f t="shared" si="65"/>
        <v>62030702.979722403</v>
      </c>
      <c r="P1074" s="36">
        <f t="shared" si="67"/>
        <v>15507675.744930601</v>
      </c>
    </row>
    <row r="1075" spans="1:16" ht="12.75" x14ac:dyDescent="0.2">
      <c r="A1075" s="76" t="s">
        <v>2040</v>
      </c>
      <c r="B1075" s="45" t="s">
        <v>2012</v>
      </c>
      <c r="C1075" s="45" t="s">
        <v>2041</v>
      </c>
      <c r="D1075" s="46" t="s">
        <v>2164</v>
      </c>
      <c r="E1075" s="51">
        <v>9907</v>
      </c>
      <c r="F1075" s="54">
        <v>532808.08403995109</v>
      </c>
      <c r="G1075" s="24">
        <f t="shared" si="66"/>
        <v>5278529688.5837955</v>
      </c>
      <c r="H1075" s="96">
        <v>159374503</v>
      </c>
      <c r="I1075" s="100">
        <v>1972873277</v>
      </c>
      <c r="J1075" s="92"/>
      <c r="K1075" s="42">
        <v>53045000</v>
      </c>
      <c r="L1075" s="43">
        <v>215226185.23708987</v>
      </c>
      <c r="M1075" s="44">
        <f t="shared" si="64"/>
        <v>2878010723.3499999</v>
      </c>
      <c r="N1075" s="35">
        <v>479</v>
      </c>
      <c r="O1075" s="33">
        <f t="shared" si="65"/>
        <v>255215072.25513658</v>
      </c>
      <c r="P1075" s="36">
        <f t="shared" si="67"/>
        <v>63803768.063784145</v>
      </c>
    </row>
    <row r="1076" spans="1:16" ht="12.75" x14ac:dyDescent="0.2">
      <c r="A1076" s="76" t="s">
        <v>2042</v>
      </c>
      <c r="B1076" s="45" t="s">
        <v>2012</v>
      </c>
      <c r="C1076" s="45" t="s">
        <v>2043</v>
      </c>
      <c r="D1076" s="46" t="s">
        <v>2164</v>
      </c>
      <c r="E1076" s="51">
        <v>7989</v>
      </c>
      <c r="F1076" s="54">
        <v>523587.67516035726</v>
      </c>
      <c r="G1076" s="24">
        <f t="shared" si="66"/>
        <v>4182941936.8560944</v>
      </c>
      <c r="H1076" s="96">
        <v>119260053</v>
      </c>
      <c r="I1076" s="100">
        <v>1743528195</v>
      </c>
      <c r="J1076" s="92"/>
      <c r="K1076" s="42">
        <v>17075024.352592263</v>
      </c>
      <c r="L1076" s="43">
        <v>475913149.08124959</v>
      </c>
      <c r="M1076" s="44">
        <f t="shared" si="64"/>
        <v>1827165515.4200001</v>
      </c>
      <c r="N1076" s="35">
        <v>318</v>
      </c>
      <c r="O1076" s="33">
        <f t="shared" si="65"/>
        <v>166500880.7009936</v>
      </c>
      <c r="P1076" s="36">
        <f t="shared" si="67"/>
        <v>41625220.175248399</v>
      </c>
    </row>
    <row r="1077" spans="1:16" ht="12.75" x14ac:dyDescent="0.2">
      <c r="A1077" s="76" t="s">
        <v>2044</v>
      </c>
      <c r="B1077" s="45" t="s">
        <v>2012</v>
      </c>
      <c r="C1077" s="45" t="s">
        <v>372</v>
      </c>
      <c r="D1077" s="46" t="s">
        <v>2164</v>
      </c>
      <c r="E1077" s="51">
        <v>11711</v>
      </c>
      <c r="F1077" s="54">
        <v>553978.05696400627</v>
      </c>
      <c r="G1077" s="24">
        <f t="shared" si="66"/>
        <v>6487637025.1054773</v>
      </c>
      <c r="H1077" s="96">
        <v>179084103</v>
      </c>
      <c r="I1077" s="100">
        <v>2170275507</v>
      </c>
      <c r="J1077" s="92"/>
      <c r="K1077" s="42">
        <v>41547564.377674542</v>
      </c>
      <c r="L1077" s="43">
        <v>286230507.73689395</v>
      </c>
      <c r="M1077" s="44">
        <f t="shared" si="64"/>
        <v>3810499342.9899998</v>
      </c>
      <c r="N1077" s="35">
        <v>532</v>
      </c>
      <c r="O1077" s="33">
        <f t="shared" si="65"/>
        <v>294716326.30485135</v>
      </c>
      <c r="P1077" s="36">
        <f t="shared" si="67"/>
        <v>73679081.576212838</v>
      </c>
    </row>
    <row r="1078" spans="1:16" ht="12.75" x14ac:dyDescent="0.2">
      <c r="A1078" s="76" t="s">
        <v>2045</v>
      </c>
      <c r="B1078" s="45" t="s">
        <v>2046</v>
      </c>
      <c r="C1078" s="45" t="s">
        <v>2047</v>
      </c>
      <c r="D1078" s="46" t="s">
        <v>2164</v>
      </c>
      <c r="E1078" s="51">
        <v>37375</v>
      </c>
      <c r="F1078" s="54">
        <v>516890.28820502915</v>
      </c>
      <c r="G1078" s="24">
        <f t="shared" si="66"/>
        <v>19318774521.662964</v>
      </c>
      <c r="H1078" s="96">
        <v>588377618</v>
      </c>
      <c r="I1078" s="100">
        <v>6245402104</v>
      </c>
      <c r="J1078" s="92"/>
      <c r="K1078" s="42">
        <v>126732703</v>
      </c>
      <c r="L1078" s="43">
        <v>183546982.40584576</v>
      </c>
      <c r="M1078" s="44">
        <f t="shared" si="64"/>
        <v>12174715114.26</v>
      </c>
      <c r="N1078" s="35">
        <v>963</v>
      </c>
      <c r="O1078" s="33">
        <f t="shared" si="65"/>
        <v>497765347.54144305</v>
      </c>
      <c r="P1078" s="36">
        <f t="shared" si="67"/>
        <v>124441336.88536076</v>
      </c>
    </row>
    <row r="1079" spans="1:16" ht="12.75" x14ac:dyDescent="0.2">
      <c r="A1079" s="76" t="s">
        <v>2048</v>
      </c>
      <c r="B1079" s="45" t="s">
        <v>2046</v>
      </c>
      <c r="C1079" s="45" t="s">
        <v>1395</v>
      </c>
      <c r="D1079" s="46" t="s">
        <v>2164</v>
      </c>
      <c r="E1079" s="51">
        <v>4243</v>
      </c>
      <c r="F1079" s="54">
        <v>551506.04829867673</v>
      </c>
      <c r="G1079" s="24">
        <f t="shared" si="66"/>
        <v>2340040162.9312854</v>
      </c>
      <c r="H1079" s="96">
        <v>67924550</v>
      </c>
      <c r="I1079" s="100">
        <v>962192244</v>
      </c>
      <c r="J1079" s="92"/>
      <c r="K1079" s="42">
        <v>8356551.2763240915</v>
      </c>
      <c r="L1079" s="43">
        <v>11550645.641265439</v>
      </c>
      <c r="M1079" s="44">
        <f t="shared" si="64"/>
        <v>1290016172.01</v>
      </c>
      <c r="N1079" s="35">
        <v>97</v>
      </c>
      <c r="O1079" s="33">
        <f t="shared" si="65"/>
        <v>53496086.684971645</v>
      </c>
      <c r="P1079" s="36">
        <f t="shared" si="67"/>
        <v>13374021.671242911</v>
      </c>
    </row>
    <row r="1080" spans="1:16" ht="12.75" x14ac:dyDescent="0.2">
      <c r="A1080" s="76" t="s">
        <v>2049</v>
      </c>
      <c r="B1080" s="45" t="s">
        <v>2046</v>
      </c>
      <c r="C1080" s="45" t="s">
        <v>2050</v>
      </c>
      <c r="D1080" s="46" t="s">
        <v>2164</v>
      </c>
      <c r="E1080" s="51">
        <v>32165</v>
      </c>
      <c r="F1080" s="54">
        <v>499749.10409949045</v>
      </c>
      <c r="G1080" s="24">
        <f t="shared" si="66"/>
        <v>16074429933.360109</v>
      </c>
      <c r="H1080" s="96">
        <v>529879399</v>
      </c>
      <c r="I1080" s="100">
        <v>7115212861</v>
      </c>
      <c r="J1080" s="92"/>
      <c r="K1080" s="42">
        <v>81393404.230733037</v>
      </c>
      <c r="L1080" s="43">
        <v>56670356.238149047</v>
      </c>
      <c r="M1080" s="44">
        <f t="shared" si="64"/>
        <v>8291273912.8900003</v>
      </c>
      <c r="N1080" s="35">
        <v>668</v>
      </c>
      <c r="O1080" s="33">
        <f t="shared" si="65"/>
        <v>333832401.5384596</v>
      </c>
      <c r="P1080" s="36">
        <f t="shared" si="67"/>
        <v>83458100.3846149</v>
      </c>
    </row>
    <row r="1081" spans="1:16" ht="12.75" x14ac:dyDescent="0.2">
      <c r="A1081" s="76" t="s">
        <v>2051</v>
      </c>
      <c r="B1081" s="45" t="s">
        <v>2046</v>
      </c>
      <c r="C1081" s="45" t="s">
        <v>2052</v>
      </c>
      <c r="D1081" s="46" t="s">
        <v>2164</v>
      </c>
      <c r="E1081" s="51">
        <v>46606</v>
      </c>
      <c r="F1081" s="54">
        <v>509426.93384185882</v>
      </c>
      <c r="G1081" s="24">
        <f t="shared" si="66"/>
        <v>23742351678.633671</v>
      </c>
      <c r="H1081" s="96">
        <v>680797691</v>
      </c>
      <c r="I1081" s="100">
        <v>8768657617</v>
      </c>
      <c r="J1081" s="92"/>
      <c r="K1081" s="42">
        <v>180250000</v>
      </c>
      <c r="L1081" s="43">
        <v>215311258.39963838</v>
      </c>
      <c r="M1081" s="44">
        <f t="shared" si="64"/>
        <v>13897335112.23</v>
      </c>
      <c r="N1081" s="35">
        <v>2902</v>
      </c>
      <c r="O1081" s="33">
        <f t="shared" si="65"/>
        <v>1478356962.0090742</v>
      </c>
      <c r="P1081" s="36">
        <f t="shared" si="67"/>
        <v>369589240.50226855</v>
      </c>
    </row>
    <row r="1082" spans="1:16" ht="12.75" x14ac:dyDescent="0.2">
      <c r="A1082" s="76" t="s">
        <v>2053</v>
      </c>
      <c r="B1082" s="45" t="s">
        <v>2046</v>
      </c>
      <c r="C1082" s="45" t="s">
        <v>2054</v>
      </c>
      <c r="D1082" s="46" t="s">
        <v>2164</v>
      </c>
      <c r="E1082" s="51">
        <v>11311</v>
      </c>
      <c r="F1082" s="54">
        <v>518842.23236175429</v>
      </c>
      <c r="G1082" s="24">
        <f t="shared" si="66"/>
        <v>5868624490.243803</v>
      </c>
      <c r="H1082" s="96">
        <v>186877398</v>
      </c>
      <c r="I1082" s="100">
        <v>2475685943</v>
      </c>
      <c r="J1082" s="92"/>
      <c r="K1082" s="42">
        <v>23995389.637136303</v>
      </c>
      <c r="L1082" s="43">
        <v>200511993.33154556</v>
      </c>
      <c r="M1082" s="44">
        <f t="shared" si="64"/>
        <v>2981553766.2800002</v>
      </c>
      <c r="N1082" s="35">
        <v>537</v>
      </c>
      <c r="O1082" s="33">
        <f t="shared" si="65"/>
        <v>278618278.77826208</v>
      </c>
      <c r="P1082" s="36">
        <f t="shared" si="67"/>
        <v>69654569.69456552</v>
      </c>
    </row>
    <row r="1083" spans="1:16" ht="12.75" x14ac:dyDescent="0.2">
      <c r="A1083" s="76" t="s">
        <v>2055</v>
      </c>
      <c r="B1083" s="45" t="s">
        <v>2046</v>
      </c>
      <c r="C1083" s="45" t="s">
        <v>2056</v>
      </c>
      <c r="D1083" s="46" t="s">
        <v>2164</v>
      </c>
      <c r="E1083" s="51">
        <v>19550</v>
      </c>
      <c r="F1083" s="54">
        <v>479090.41348135978</v>
      </c>
      <c r="G1083" s="24">
        <f t="shared" si="66"/>
        <v>9366217583.5605831</v>
      </c>
      <c r="H1083" s="96">
        <v>329177794</v>
      </c>
      <c r="I1083" s="100">
        <v>3447989593</v>
      </c>
      <c r="J1083" s="92"/>
      <c r="K1083" s="42">
        <v>44028933.957318433</v>
      </c>
      <c r="L1083" s="43">
        <v>215491737.16773757</v>
      </c>
      <c r="M1083" s="44">
        <f t="shared" si="64"/>
        <v>5329529525.4399996</v>
      </c>
      <c r="N1083" s="35">
        <v>836</v>
      </c>
      <c r="O1083" s="33">
        <f t="shared" si="65"/>
        <v>400519585.67041677</v>
      </c>
      <c r="P1083" s="36">
        <f t="shared" si="67"/>
        <v>100129896.41760419</v>
      </c>
    </row>
    <row r="1084" spans="1:16" ht="12.75" x14ac:dyDescent="0.2">
      <c r="A1084" s="76" t="s">
        <v>2057</v>
      </c>
      <c r="B1084" s="45" t="s">
        <v>2046</v>
      </c>
      <c r="C1084" s="45" t="s">
        <v>2058</v>
      </c>
      <c r="D1084" s="46" t="s">
        <v>2164</v>
      </c>
      <c r="E1084" s="51">
        <v>23052</v>
      </c>
      <c r="F1084" s="54">
        <v>461608.65009076847</v>
      </c>
      <c r="G1084" s="24">
        <f t="shared" si="66"/>
        <v>10641002601.892395</v>
      </c>
      <c r="H1084" s="96">
        <v>364231454</v>
      </c>
      <c r="I1084" s="100">
        <v>5422011894</v>
      </c>
      <c r="J1084" s="92"/>
      <c r="K1084" s="42">
        <v>107156034</v>
      </c>
      <c r="L1084" s="43">
        <v>201775345.34865668</v>
      </c>
      <c r="M1084" s="44">
        <f t="shared" si="64"/>
        <v>4545827874.54</v>
      </c>
      <c r="N1084" s="35">
        <v>1440</v>
      </c>
      <c r="O1084" s="33">
        <f t="shared" si="65"/>
        <v>664716456.13070655</v>
      </c>
      <c r="P1084" s="36">
        <f t="shared" si="67"/>
        <v>166179114.03267664</v>
      </c>
    </row>
    <row r="1085" spans="1:16" ht="12.75" x14ac:dyDescent="0.2">
      <c r="A1085" s="76" t="s">
        <v>2059</v>
      </c>
      <c r="B1085" s="45" t="s">
        <v>2046</v>
      </c>
      <c r="C1085" s="45" t="s">
        <v>2060</v>
      </c>
      <c r="D1085" s="46" t="s">
        <v>2164</v>
      </c>
      <c r="E1085" s="51">
        <v>11219</v>
      </c>
      <c r="F1085" s="54">
        <v>550686.23330202606</v>
      </c>
      <c r="G1085" s="24">
        <f t="shared" si="66"/>
        <v>6178148851.4154301</v>
      </c>
      <c r="H1085" s="96">
        <v>179261958</v>
      </c>
      <c r="I1085" s="100">
        <v>2318729338</v>
      </c>
      <c r="J1085" s="92"/>
      <c r="K1085" s="42">
        <v>22422090.578243382</v>
      </c>
      <c r="L1085" s="43">
        <v>24725601.156048793</v>
      </c>
      <c r="M1085" s="44">
        <f t="shared" si="64"/>
        <v>3633009863.6799998</v>
      </c>
      <c r="N1085" s="35">
        <v>348</v>
      </c>
      <c r="O1085" s="33">
        <f t="shared" si="65"/>
        <v>191638809.18910506</v>
      </c>
      <c r="P1085" s="36">
        <f t="shared" si="67"/>
        <v>47909702.297276266</v>
      </c>
    </row>
    <row r="1086" spans="1:16" ht="12.75" x14ac:dyDescent="0.2">
      <c r="A1086" s="76" t="s">
        <v>2061</v>
      </c>
      <c r="B1086" s="45" t="s">
        <v>2046</v>
      </c>
      <c r="C1086" s="45" t="s">
        <v>169</v>
      </c>
      <c r="D1086" s="46" t="s">
        <v>2164</v>
      </c>
      <c r="E1086" s="51">
        <v>5174</v>
      </c>
      <c r="F1086" s="54">
        <v>571234.97882717242</v>
      </c>
      <c r="G1086" s="24">
        <f t="shared" si="66"/>
        <v>2955569780.4517903</v>
      </c>
      <c r="H1086" s="96">
        <v>87585644</v>
      </c>
      <c r="I1086" s="100">
        <v>1341369985</v>
      </c>
      <c r="J1086" s="92"/>
      <c r="K1086" s="42">
        <v>10964088.744732795</v>
      </c>
      <c r="L1086" s="43">
        <v>9565378.5517576244</v>
      </c>
      <c r="M1086" s="44">
        <f t="shared" si="64"/>
        <v>1506084684.1600001</v>
      </c>
      <c r="N1086" s="35">
        <v>170</v>
      </c>
      <c r="O1086" s="33">
        <f t="shared" si="65"/>
        <v>97109946.400619313</v>
      </c>
      <c r="P1086" s="36">
        <f t="shared" si="67"/>
        <v>24277486.600154828</v>
      </c>
    </row>
    <row r="1087" spans="1:16" ht="12.75" x14ac:dyDescent="0.2">
      <c r="A1087" s="76" t="s">
        <v>2062</v>
      </c>
      <c r="B1087" s="45" t="s">
        <v>2046</v>
      </c>
      <c r="C1087" s="45" t="s">
        <v>1755</v>
      </c>
      <c r="D1087" s="46" t="s">
        <v>2164</v>
      </c>
      <c r="E1087" s="51">
        <v>15212</v>
      </c>
      <c r="F1087" s="54">
        <v>490232.25484033104</v>
      </c>
      <c r="G1087" s="24">
        <f t="shared" si="66"/>
        <v>7457413060.6311159</v>
      </c>
      <c r="H1087" s="96">
        <v>248156627</v>
      </c>
      <c r="I1087" s="100">
        <v>2868192356</v>
      </c>
      <c r="J1087" s="92"/>
      <c r="K1087" s="42">
        <v>32432574.544419542</v>
      </c>
      <c r="L1087" s="43">
        <v>89156547.944755286</v>
      </c>
      <c r="M1087" s="44">
        <f t="shared" si="64"/>
        <v>4219474955.1399999</v>
      </c>
      <c r="N1087" s="35">
        <v>307</v>
      </c>
      <c r="O1087" s="33">
        <f t="shared" si="65"/>
        <v>150501302.23598161</v>
      </c>
      <c r="P1087" s="36">
        <f t="shared" si="67"/>
        <v>37625325.558995403</v>
      </c>
    </row>
    <row r="1088" spans="1:16" ht="12.75" x14ac:dyDescent="0.2">
      <c r="A1088" s="76" t="s">
        <v>2063</v>
      </c>
      <c r="B1088" s="45" t="s">
        <v>2046</v>
      </c>
      <c r="C1088" s="45" t="s">
        <v>1561</v>
      </c>
      <c r="D1088" s="46" t="s">
        <v>2164</v>
      </c>
      <c r="E1088" s="51">
        <v>7677</v>
      </c>
      <c r="F1088" s="54">
        <v>579826.5483311431</v>
      </c>
      <c r="G1088" s="24">
        <f t="shared" si="66"/>
        <v>4451328411.5381851</v>
      </c>
      <c r="H1088" s="96">
        <v>127764769</v>
      </c>
      <c r="I1088" s="100">
        <v>1539691434</v>
      </c>
      <c r="J1088" s="92"/>
      <c r="K1088" s="42">
        <v>15974337.04209866</v>
      </c>
      <c r="L1088" s="43">
        <v>46202583.525687106</v>
      </c>
      <c r="M1088" s="44">
        <f t="shared" si="64"/>
        <v>2721695287.9699998</v>
      </c>
      <c r="N1088" s="35">
        <v>117</v>
      </c>
      <c r="O1088" s="33">
        <f t="shared" si="65"/>
        <v>67839706.154743746</v>
      </c>
      <c r="P1088" s="36">
        <f t="shared" si="67"/>
        <v>16959926.538685936</v>
      </c>
    </row>
    <row r="1089" spans="1:16" ht="12.75" x14ac:dyDescent="0.2">
      <c r="A1089" s="76" t="s">
        <v>2064</v>
      </c>
      <c r="B1089" s="45" t="s">
        <v>2046</v>
      </c>
      <c r="C1089" s="45" t="s">
        <v>2065</v>
      </c>
      <c r="D1089" s="46" t="s">
        <v>2164</v>
      </c>
      <c r="E1089" s="51">
        <v>29918</v>
      </c>
      <c r="F1089" s="54">
        <v>498446.70988642325</v>
      </c>
      <c r="G1089" s="24">
        <f t="shared" si="66"/>
        <v>14912528666.382011</v>
      </c>
      <c r="H1089" s="96">
        <v>478333703</v>
      </c>
      <c r="I1089" s="100">
        <v>5463836347</v>
      </c>
      <c r="J1089" s="92"/>
      <c r="K1089" s="42">
        <v>77409642.400325418</v>
      </c>
      <c r="L1089" s="43">
        <v>143661158.0050889</v>
      </c>
      <c r="M1089" s="44">
        <f t="shared" si="64"/>
        <v>8749287815.9799995</v>
      </c>
      <c r="N1089" s="35">
        <v>916</v>
      </c>
      <c r="O1089" s="33">
        <f t="shared" si="65"/>
        <v>456577186.25596368</v>
      </c>
      <c r="P1089" s="36">
        <f t="shared" si="67"/>
        <v>114144296.56399092</v>
      </c>
    </row>
    <row r="1090" spans="1:16" ht="12.75" x14ac:dyDescent="0.2">
      <c r="A1090" s="76" t="s">
        <v>2066</v>
      </c>
      <c r="B1090" s="45" t="s">
        <v>2046</v>
      </c>
      <c r="C1090" s="45" t="s">
        <v>2067</v>
      </c>
      <c r="D1090" s="46" t="s">
        <v>2164</v>
      </c>
      <c r="E1090" s="51">
        <v>17997</v>
      </c>
      <c r="F1090" s="54">
        <v>519662.08605284046</v>
      </c>
      <c r="G1090" s="24">
        <f t="shared" si="66"/>
        <v>9352358562.6929703</v>
      </c>
      <c r="H1090" s="96">
        <v>277114701</v>
      </c>
      <c r="I1090" s="100">
        <v>4183824215</v>
      </c>
      <c r="J1090" s="92"/>
      <c r="K1090" s="42">
        <v>107567682</v>
      </c>
      <c r="L1090" s="43">
        <v>106482516.72686189</v>
      </c>
      <c r="M1090" s="44">
        <f t="shared" si="64"/>
        <v>4677369447.9700003</v>
      </c>
      <c r="N1090" s="35">
        <v>986</v>
      </c>
      <c r="O1090" s="33">
        <f t="shared" si="65"/>
        <v>512386816.84810072</v>
      </c>
      <c r="P1090" s="36">
        <f t="shared" si="67"/>
        <v>128096704.21202518</v>
      </c>
    </row>
    <row r="1091" spans="1:16" ht="12.75" x14ac:dyDescent="0.2">
      <c r="A1091" s="76" t="s">
        <v>2068</v>
      </c>
      <c r="B1091" s="45" t="s">
        <v>2069</v>
      </c>
      <c r="C1091" s="45" t="s">
        <v>1745</v>
      </c>
      <c r="D1091" s="46" t="s">
        <v>2163</v>
      </c>
      <c r="E1091" s="51">
        <v>19210</v>
      </c>
      <c r="F1091" s="54">
        <v>567918.38623013964</v>
      </c>
      <c r="G1091" s="24">
        <f t="shared" si="66"/>
        <v>10909712199.480982</v>
      </c>
      <c r="H1091" s="96">
        <v>329177794</v>
      </c>
      <c r="I1091" s="100">
        <v>2929550209</v>
      </c>
      <c r="J1091" s="92"/>
      <c r="K1091" s="42">
        <v>184628355.79369056</v>
      </c>
      <c r="L1091" s="43">
        <v>1286721649.421838</v>
      </c>
      <c r="M1091" s="44">
        <f t="shared" si="64"/>
        <v>6179634191.2700005</v>
      </c>
      <c r="N1091" s="35">
        <v>1885</v>
      </c>
      <c r="O1091" s="33">
        <f t="shared" si="65"/>
        <v>1070526158.0438132</v>
      </c>
      <c r="P1091" s="36">
        <f t="shared" si="67"/>
        <v>267631539.51095331</v>
      </c>
    </row>
    <row r="1092" spans="1:16" ht="12.75" x14ac:dyDescent="0.2">
      <c r="A1092" s="76" t="s">
        <v>2070</v>
      </c>
      <c r="B1092" s="45" t="s">
        <v>2069</v>
      </c>
      <c r="C1092" s="45" t="s">
        <v>1464</v>
      </c>
      <c r="D1092" s="46" t="s">
        <v>2163</v>
      </c>
      <c r="E1092" s="51">
        <v>2069</v>
      </c>
      <c r="F1092" s="54">
        <v>537425.80757238297</v>
      </c>
      <c r="G1092" s="24">
        <f t="shared" si="66"/>
        <v>1111933995.8672605</v>
      </c>
      <c r="H1092" s="96">
        <v>35684237</v>
      </c>
      <c r="I1092" s="100">
        <v>365619264</v>
      </c>
      <c r="J1092" s="92"/>
      <c r="K1092" s="42">
        <v>61800000</v>
      </c>
      <c r="L1092" s="43">
        <v>0</v>
      </c>
      <c r="M1092" s="44">
        <f t="shared" si="64"/>
        <v>648830494.87</v>
      </c>
      <c r="N1092" s="35">
        <v>219</v>
      </c>
      <c r="O1092" s="33">
        <f t="shared" si="65"/>
        <v>117696251.85835187</v>
      </c>
      <c r="P1092" s="36">
        <f t="shared" si="67"/>
        <v>29424062.964587968</v>
      </c>
    </row>
    <row r="1093" spans="1:16" s="10" customFormat="1" ht="12.75" x14ac:dyDescent="0.2">
      <c r="A1093" s="76" t="s">
        <v>2071</v>
      </c>
      <c r="B1093" s="45" t="s">
        <v>2072</v>
      </c>
      <c r="C1093" s="45" t="s">
        <v>2073</v>
      </c>
      <c r="D1093" s="46" t="s">
        <v>2164</v>
      </c>
      <c r="E1093" s="51">
        <v>16058</v>
      </c>
      <c r="F1093" s="54">
        <v>472799.53468050249</v>
      </c>
      <c r="G1093" s="24">
        <f t="shared" si="66"/>
        <v>7592214927.8995094</v>
      </c>
      <c r="H1093" s="96">
        <v>251099324</v>
      </c>
      <c r="I1093" s="100">
        <v>6244513720</v>
      </c>
      <c r="J1093" s="92"/>
      <c r="K1093" s="42">
        <v>0</v>
      </c>
      <c r="L1093" s="43">
        <v>335203575.51575047</v>
      </c>
      <c r="M1093" s="44">
        <f t="shared" ref="M1093:M1109" si="68">ROUND((G1093)-(H1093+I1093+J1093+K1093+L1093),2)</f>
        <v>761398308.38</v>
      </c>
      <c r="N1093" s="35">
        <v>0</v>
      </c>
      <c r="O1093" s="33">
        <f t="shared" ref="O1093:O1109" si="69">+N1093*F1093</f>
        <v>0</v>
      </c>
      <c r="P1093" s="36">
        <f t="shared" si="67"/>
        <v>0</v>
      </c>
    </row>
    <row r="1094" spans="1:16" s="10" customFormat="1" ht="12.75" x14ac:dyDescent="0.2">
      <c r="A1094" s="76" t="s">
        <v>2074</v>
      </c>
      <c r="B1094" s="45" t="s">
        <v>2075</v>
      </c>
      <c r="C1094" s="45" t="s">
        <v>2076</v>
      </c>
      <c r="D1094" s="46" t="s">
        <v>2164</v>
      </c>
      <c r="E1094" s="51">
        <v>16502</v>
      </c>
      <c r="F1094" s="54">
        <v>454343.72803071863</v>
      </c>
      <c r="G1094" s="24">
        <f t="shared" ref="G1094:G1109" si="70">+E1094*F1094</f>
        <v>7497580199.9629192</v>
      </c>
      <c r="H1094" s="96">
        <v>300640106</v>
      </c>
      <c r="I1094" s="100">
        <v>5701086260</v>
      </c>
      <c r="J1094" s="92"/>
      <c r="K1094" s="42">
        <v>0</v>
      </c>
      <c r="L1094" s="43">
        <v>753885996.478387</v>
      </c>
      <c r="M1094" s="44">
        <f t="shared" si="68"/>
        <v>741967837.48000002</v>
      </c>
      <c r="N1094" s="35">
        <v>0</v>
      </c>
      <c r="O1094" s="33">
        <f t="shared" si="69"/>
        <v>0</v>
      </c>
      <c r="P1094" s="36">
        <f t="shared" ref="P1094:P1109" si="71">+O1094*0.25</f>
        <v>0</v>
      </c>
    </row>
    <row r="1095" spans="1:16" s="10" customFormat="1" ht="12.75" x14ac:dyDescent="0.2">
      <c r="A1095" s="76" t="s">
        <v>2077</v>
      </c>
      <c r="B1095" s="45" t="s">
        <v>2078</v>
      </c>
      <c r="C1095" s="45" t="s">
        <v>2079</v>
      </c>
      <c r="D1095" s="46" t="s">
        <v>2164</v>
      </c>
      <c r="E1095" s="51">
        <v>4972</v>
      </c>
      <c r="F1095" s="54">
        <v>464707.64364445338</v>
      </c>
      <c r="G1095" s="24">
        <f t="shared" si="70"/>
        <v>2310526404.200222</v>
      </c>
      <c r="H1095" s="96">
        <v>78272494</v>
      </c>
      <c r="I1095" s="100">
        <v>253833051</v>
      </c>
      <c r="J1095" s="92"/>
      <c r="K1095" s="42">
        <v>0</v>
      </c>
      <c r="L1095" s="43">
        <v>487518539</v>
      </c>
      <c r="M1095" s="44">
        <f t="shared" si="68"/>
        <v>1490902320.2</v>
      </c>
      <c r="N1095" s="35">
        <v>0</v>
      </c>
      <c r="O1095" s="33">
        <f t="shared" si="69"/>
        <v>0</v>
      </c>
      <c r="P1095" s="36">
        <f t="shared" si="71"/>
        <v>0</v>
      </c>
    </row>
    <row r="1096" spans="1:16" ht="12.75" x14ac:dyDescent="0.2">
      <c r="A1096" s="76" t="s">
        <v>2080</v>
      </c>
      <c r="B1096" s="45" t="s">
        <v>2072</v>
      </c>
      <c r="C1096" s="45" t="s">
        <v>2081</v>
      </c>
      <c r="D1096" s="46" t="s">
        <v>2164</v>
      </c>
      <c r="E1096" s="51">
        <v>29791</v>
      </c>
      <c r="F1096" s="54">
        <v>473884.47841617523</v>
      </c>
      <c r="G1096" s="24">
        <f t="shared" si="70"/>
        <v>14117492496.496277</v>
      </c>
      <c r="H1096" s="96">
        <v>462245884</v>
      </c>
      <c r="I1096" s="100">
        <v>5579657912</v>
      </c>
      <c r="J1096" s="92"/>
      <c r="K1096" s="42">
        <v>332674716.3774457</v>
      </c>
      <c r="L1096" s="43">
        <v>302042152.65726238</v>
      </c>
      <c r="M1096" s="44">
        <f t="shared" si="68"/>
        <v>7440871831.46</v>
      </c>
      <c r="N1096" s="35">
        <v>2300</v>
      </c>
      <c r="O1096" s="33">
        <f t="shared" si="69"/>
        <v>1089934300.357203</v>
      </c>
      <c r="P1096" s="36">
        <f t="shared" si="71"/>
        <v>272483575.08930075</v>
      </c>
    </row>
    <row r="1097" spans="1:16" ht="12.75" x14ac:dyDescent="0.2">
      <c r="A1097" s="76" t="s">
        <v>2082</v>
      </c>
      <c r="B1097" s="45" t="s">
        <v>2072</v>
      </c>
      <c r="C1097" s="45" t="s">
        <v>2083</v>
      </c>
      <c r="D1097" s="46" t="s">
        <v>2164</v>
      </c>
      <c r="E1097" s="51">
        <v>6576</v>
      </c>
      <c r="F1097" s="54">
        <v>459833.71779680997</v>
      </c>
      <c r="G1097" s="24">
        <f t="shared" si="70"/>
        <v>3023866528.2318225</v>
      </c>
      <c r="H1097" s="96">
        <v>102444644</v>
      </c>
      <c r="I1097" s="100">
        <v>1060089042</v>
      </c>
      <c r="J1097" s="92"/>
      <c r="K1097" s="42">
        <v>13769494.775035964</v>
      </c>
      <c r="L1097" s="43">
        <v>242124380.42259499</v>
      </c>
      <c r="M1097" s="44">
        <f t="shared" si="68"/>
        <v>1605438967.03</v>
      </c>
      <c r="N1097" s="35">
        <v>0</v>
      </c>
      <c r="O1097" s="33">
        <f t="shared" si="69"/>
        <v>0</v>
      </c>
      <c r="P1097" s="36">
        <f t="shared" si="71"/>
        <v>0</v>
      </c>
    </row>
    <row r="1098" spans="1:16" ht="12.75" x14ac:dyDescent="0.2">
      <c r="A1098" s="76" t="s">
        <v>2084</v>
      </c>
      <c r="B1098" s="45" t="s">
        <v>2075</v>
      </c>
      <c r="C1098" s="45" t="s">
        <v>2085</v>
      </c>
      <c r="D1098" s="46" t="s">
        <v>2164</v>
      </c>
      <c r="E1098" s="51">
        <v>19358</v>
      </c>
      <c r="F1098" s="54">
        <v>498071.88588229171</v>
      </c>
      <c r="G1098" s="24">
        <f t="shared" si="70"/>
        <v>9641675566.9094028</v>
      </c>
      <c r="H1098" s="96">
        <v>308158533</v>
      </c>
      <c r="I1098" s="100">
        <v>4272299022</v>
      </c>
      <c r="J1098" s="92"/>
      <c r="K1098" s="42">
        <v>58562314.282532364</v>
      </c>
      <c r="L1098" s="43">
        <v>7615009.283974817</v>
      </c>
      <c r="M1098" s="44">
        <f t="shared" si="68"/>
        <v>4995040688.3400002</v>
      </c>
      <c r="N1098" s="35">
        <v>605</v>
      </c>
      <c r="O1098" s="33">
        <f t="shared" si="69"/>
        <v>301333490.95878649</v>
      </c>
      <c r="P1098" s="36">
        <f t="shared" si="71"/>
        <v>75333372.739696622</v>
      </c>
    </row>
    <row r="1099" spans="1:16" ht="12.75" x14ac:dyDescent="0.2">
      <c r="A1099" s="76" t="s">
        <v>2086</v>
      </c>
      <c r="B1099" s="45" t="s">
        <v>2087</v>
      </c>
      <c r="C1099" s="45" t="s">
        <v>2088</v>
      </c>
      <c r="D1099" s="46" t="s">
        <v>2164</v>
      </c>
      <c r="E1099" s="51">
        <v>38437</v>
      </c>
      <c r="F1099" s="54">
        <v>511482.44674488879</v>
      </c>
      <c r="G1099" s="24">
        <f t="shared" si="70"/>
        <v>19659850805.533291</v>
      </c>
      <c r="H1099" s="96">
        <v>645614682</v>
      </c>
      <c r="I1099" s="100">
        <v>7035930243</v>
      </c>
      <c r="J1099" s="92"/>
      <c r="K1099" s="42">
        <v>310225523</v>
      </c>
      <c r="L1099" s="43">
        <v>53660155.714295305</v>
      </c>
      <c r="M1099" s="44">
        <f t="shared" si="68"/>
        <v>11614420201.82</v>
      </c>
      <c r="N1099" s="35">
        <v>2190</v>
      </c>
      <c r="O1099" s="33">
        <f t="shared" si="69"/>
        <v>1120146558.3713064</v>
      </c>
      <c r="P1099" s="36">
        <f t="shared" si="71"/>
        <v>280036639.5928266</v>
      </c>
    </row>
    <row r="1100" spans="1:16" ht="12.75" x14ac:dyDescent="0.2">
      <c r="A1100" s="76" t="s">
        <v>2089</v>
      </c>
      <c r="B1100" s="45" t="s">
        <v>2087</v>
      </c>
      <c r="C1100" s="45" t="s">
        <v>299</v>
      </c>
      <c r="D1100" s="46" t="s">
        <v>2164</v>
      </c>
      <c r="E1100" s="51">
        <v>7351</v>
      </c>
      <c r="F1100" s="54">
        <v>500992.92678112187</v>
      </c>
      <c r="G1100" s="24">
        <f t="shared" si="70"/>
        <v>3682799004.7680268</v>
      </c>
      <c r="H1100" s="96">
        <v>123948964</v>
      </c>
      <c r="I1100" s="100">
        <v>1163730958</v>
      </c>
      <c r="J1100" s="92"/>
      <c r="K1100" s="42">
        <v>22346064.779026732</v>
      </c>
      <c r="L1100" s="43">
        <v>874126648.58620977</v>
      </c>
      <c r="M1100" s="44">
        <f t="shared" si="68"/>
        <v>1498646369.4000001</v>
      </c>
      <c r="N1100" s="35">
        <v>201</v>
      </c>
      <c r="O1100" s="33">
        <f t="shared" si="69"/>
        <v>100699578.28300549</v>
      </c>
      <c r="P1100" s="36">
        <f t="shared" si="71"/>
        <v>25174894.570751373</v>
      </c>
    </row>
    <row r="1101" spans="1:16" ht="12.75" x14ac:dyDescent="0.2">
      <c r="A1101" s="76" t="s">
        <v>2090</v>
      </c>
      <c r="B1101" s="45" t="s">
        <v>2087</v>
      </c>
      <c r="C1101" s="45" t="s">
        <v>2091</v>
      </c>
      <c r="D1101" s="46" t="s">
        <v>2164</v>
      </c>
      <c r="E1101" s="51">
        <v>12075</v>
      </c>
      <c r="F1101" s="54">
        <v>509544.75683622458</v>
      </c>
      <c r="G1101" s="24">
        <f t="shared" si="70"/>
        <v>6152752938.7974119</v>
      </c>
      <c r="H1101" s="96">
        <v>200345894</v>
      </c>
      <c r="I1101" s="100">
        <v>2181765742</v>
      </c>
      <c r="J1101" s="92"/>
      <c r="K1101" s="42">
        <v>222537383</v>
      </c>
      <c r="L1101" s="43">
        <v>0</v>
      </c>
      <c r="M1101" s="44">
        <f t="shared" si="68"/>
        <v>3548103919.8000002</v>
      </c>
      <c r="N1101" s="35">
        <v>269</v>
      </c>
      <c r="O1101" s="33">
        <f t="shared" si="69"/>
        <v>137067539.58894441</v>
      </c>
      <c r="P1101" s="36">
        <f t="shared" si="71"/>
        <v>34266884.897236101</v>
      </c>
    </row>
    <row r="1102" spans="1:16" ht="12.75" x14ac:dyDescent="0.2">
      <c r="A1102" s="76" t="s">
        <v>2092</v>
      </c>
      <c r="B1102" s="45" t="s">
        <v>2087</v>
      </c>
      <c r="C1102" s="45" t="s">
        <v>479</v>
      </c>
      <c r="D1102" s="46" t="s">
        <v>2164</v>
      </c>
      <c r="E1102" s="51">
        <v>5684</v>
      </c>
      <c r="F1102" s="54">
        <v>530383.51309470681</v>
      </c>
      <c r="G1102" s="24">
        <f t="shared" si="70"/>
        <v>3014699888.4303136</v>
      </c>
      <c r="H1102" s="96">
        <v>96785612</v>
      </c>
      <c r="I1102" s="100">
        <v>1076175371</v>
      </c>
      <c r="J1102" s="92"/>
      <c r="K1102" s="42">
        <v>18007517.794938117</v>
      </c>
      <c r="L1102" s="43">
        <v>661534374.94714892</v>
      </c>
      <c r="M1102" s="44">
        <f t="shared" si="68"/>
        <v>1162197012.6900001</v>
      </c>
      <c r="N1102" s="35">
        <v>338</v>
      </c>
      <c r="O1102" s="33">
        <f t="shared" si="69"/>
        <v>179269627.42601091</v>
      </c>
      <c r="P1102" s="36">
        <f t="shared" si="71"/>
        <v>44817406.856502727</v>
      </c>
    </row>
    <row r="1103" spans="1:16" ht="12.75" x14ac:dyDescent="0.2">
      <c r="A1103" s="76" t="s">
        <v>2093</v>
      </c>
      <c r="B1103" s="45" t="s">
        <v>2078</v>
      </c>
      <c r="C1103" s="45" t="s">
        <v>2154</v>
      </c>
      <c r="D1103" s="46" t="s">
        <v>2164</v>
      </c>
      <c r="E1103" s="51">
        <v>17635</v>
      </c>
      <c r="F1103" s="54">
        <v>520224.18786107295</v>
      </c>
      <c r="G1103" s="24">
        <f t="shared" si="70"/>
        <v>9174153552.9300213</v>
      </c>
      <c r="H1103" s="96">
        <v>257356597</v>
      </c>
      <c r="I1103" s="100">
        <v>4160843746</v>
      </c>
      <c r="J1103" s="92"/>
      <c r="K1103" s="42">
        <v>310225523</v>
      </c>
      <c r="L1103" s="43">
        <v>0</v>
      </c>
      <c r="M1103" s="44">
        <f t="shared" si="68"/>
        <v>4445727686.9300003</v>
      </c>
      <c r="N1103" s="35">
        <v>327</v>
      </c>
      <c r="O1103" s="33">
        <f t="shared" si="69"/>
        <v>170113309.43057084</v>
      </c>
      <c r="P1103" s="36">
        <f t="shared" si="71"/>
        <v>42528327.35764271</v>
      </c>
    </row>
    <row r="1104" spans="1:16" ht="12.75" x14ac:dyDescent="0.2">
      <c r="A1104" s="76" t="s">
        <v>2094</v>
      </c>
      <c r="B1104" s="45" t="s">
        <v>2078</v>
      </c>
      <c r="C1104" s="45" t="s">
        <v>2095</v>
      </c>
      <c r="D1104" s="46" t="s">
        <v>2164</v>
      </c>
      <c r="E1104" s="51">
        <v>2538</v>
      </c>
      <c r="F1104" s="54">
        <v>483665.09547259728</v>
      </c>
      <c r="G1104" s="24">
        <f t="shared" si="70"/>
        <v>1227542012.3094518</v>
      </c>
      <c r="H1104" s="96">
        <v>39871921</v>
      </c>
      <c r="I1104" s="100">
        <v>479602391</v>
      </c>
      <c r="J1104" s="92"/>
      <c r="K1104" s="42">
        <v>59021071</v>
      </c>
      <c r="L1104" s="43">
        <v>0</v>
      </c>
      <c r="M1104" s="44">
        <f t="shared" si="68"/>
        <v>649046629.30999994</v>
      </c>
      <c r="N1104" s="35">
        <v>21</v>
      </c>
      <c r="O1104" s="33">
        <f t="shared" si="69"/>
        <v>10156967.004924543</v>
      </c>
      <c r="P1104" s="36">
        <f t="shared" si="71"/>
        <v>2539241.7512311358</v>
      </c>
    </row>
    <row r="1105" spans="1:16" ht="12.75" x14ac:dyDescent="0.2">
      <c r="A1105" s="76" t="s">
        <v>2096</v>
      </c>
      <c r="B1105" s="45" t="s">
        <v>2078</v>
      </c>
      <c r="C1105" s="45" t="s">
        <v>2097</v>
      </c>
      <c r="D1105" s="46" t="s">
        <v>2164</v>
      </c>
      <c r="E1105" s="51">
        <v>1158</v>
      </c>
      <c r="F1105" s="54">
        <v>451338.25658409385</v>
      </c>
      <c r="G1105" s="24">
        <f t="shared" si="70"/>
        <v>522649701.12438065</v>
      </c>
      <c r="H1105" s="96">
        <v>16524373</v>
      </c>
      <c r="I1105" s="100">
        <v>265424419</v>
      </c>
      <c r="J1105" s="92"/>
      <c r="K1105" s="42">
        <v>46127985</v>
      </c>
      <c r="L1105" s="43">
        <v>0</v>
      </c>
      <c r="M1105" s="44">
        <f t="shared" si="68"/>
        <v>194572924.12</v>
      </c>
      <c r="N1105" s="35">
        <v>22</v>
      </c>
      <c r="O1105" s="33">
        <f t="shared" si="69"/>
        <v>9929441.6448500641</v>
      </c>
      <c r="P1105" s="36">
        <f t="shared" si="71"/>
        <v>2482360.411212516</v>
      </c>
    </row>
    <row r="1106" spans="1:16" ht="12.75" x14ac:dyDescent="0.2">
      <c r="A1106" s="76" t="s">
        <v>2098</v>
      </c>
      <c r="B1106" s="45" t="s">
        <v>2099</v>
      </c>
      <c r="C1106" s="45" t="s">
        <v>2100</v>
      </c>
      <c r="D1106" s="46" t="s">
        <v>2164</v>
      </c>
      <c r="E1106" s="51">
        <v>16308</v>
      </c>
      <c r="F1106" s="54">
        <v>514658.16083495272</v>
      </c>
      <c r="G1106" s="24">
        <f t="shared" si="70"/>
        <v>8393045286.896409</v>
      </c>
      <c r="H1106" s="96">
        <v>251034650</v>
      </c>
      <c r="I1106" s="100">
        <v>2665964227</v>
      </c>
      <c r="J1106" s="92"/>
      <c r="K1106" s="42">
        <v>44017398</v>
      </c>
      <c r="L1106" s="43">
        <v>129415121.79664035</v>
      </c>
      <c r="M1106" s="44">
        <f t="shared" si="68"/>
        <v>5302613890.1000004</v>
      </c>
      <c r="N1106" s="35">
        <v>954</v>
      </c>
      <c r="O1106" s="33">
        <f t="shared" si="69"/>
        <v>490983885.4365449</v>
      </c>
      <c r="P1106" s="36">
        <f t="shared" si="71"/>
        <v>122745971.35913622</v>
      </c>
    </row>
    <row r="1107" spans="1:16" ht="12.75" x14ac:dyDescent="0.2">
      <c r="A1107" s="76" t="s">
        <v>2101</v>
      </c>
      <c r="B1107" s="45" t="s">
        <v>2099</v>
      </c>
      <c r="C1107" s="45" t="s">
        <v>2102</v>
      </c>
      <c r="D1107" s="46" t="s">
        <v>2164</v>
      </c>
      <c r="E1107" s="51">
        <v>9232</v>
      </c>
      <c r="F1107" s="54">
        <v>515162.57449799194</v>
      </c>
      <c r="G1107" s="24">
        <f t="shared" si="70"/>
        <v>4755980887.7654619</v>
      </c>
      <c r="H1107" s="96">
        <v>157240241</v>
      </c>
      <c r="I1107" s="100">
        <v>1998381598</v>
      </c>
      <c r="J1107" s="92"/>
      <c r="K1107" s="42">
        <v>35793050</v>
      </c>
      <c r="L1107" s="43">
        <v>13549417.797595767</v>
      </c>
      <c r="M1107" s="44">
        <f t="shared" si="68"/>
        <v>2551016580.9699998</v>
      </c>
      <c r="N1107" s="35">
        <v>659</v>
      </c>
      <c r="O1107" s="33">
        <f t="shared" si="69"/>
        <v>339492136.59417671</v>
      </c>
      <c r="P1107" s="36">
        <f t="shared" si="71"/>
        <v>84873034.148544177</v>
      </c>
    </row>
    <row r="1108" spans="1:16" ht="12.75" x14ac:dyDescent="0.2">
      <c r="A1108" s="76" t="s">
        <v>2103</v>
      </c>
      <c r="B1108" s="45" t="s">
        <v>2099</v>
      </c>
      <c r="C1108" s="45" t="s">
        <v>2104</v>
      </c>
      <c r="D1108" s="46" t="s">
        <v>2164</v>
      </c>
      <c r="E1108" s="51">
        <v>2746</v>
      </c>
      <c r="F1108" s="54">
        <v>491553.77925403597</v>
      </c>
      <c r="G1108" s="24">
        <f t="shared" si="70"/>
        <v>1349806677.8315828</v>
      </c>
      <c r="H1108" s="96">
        <v>49185070</v>
      </c>
      <c r="I1108" s="100">
        <v>612429503</v>
      </c>
      <c r="J1108" s="92"/>
      <c r="K1108" s="42">
        <v>7007024.1250597257</v>
      </c>
      <c r="L1108" s="43">
        <v>169119491.05096146</v>
      </c>
      <c r="M1108" s="44">
        <f t="shared" si="68"/>
        <v>512065589.66000003</v>
      </c>
      <c r="N1108" s="35">
        <v>187</v>
      </c>
      <c r="O1108" s="33">
        <f t="shared" si="69"/>
        <v>91920556.720504731</v>
      </c>
      <c r="P1108" s="36">
        <f t="shared" si="71"/>
        <v>22980139.180126183</v>
      </c>
    </row>
    <row r="1109" spans="1:16" thickBot="1" x14ac:dyDescent="0.25">
      <c r="A1109" s="76" t="s">
        <v>2105</v>
      </c>
      <c r="B1109" s="45" t="s">
        <v>2099</v>
      </c>
      <c r="C1109" s="45" t="s">
        <v>2106</v>
      </c>
      <c r="D1109" s="46" t="s">
        <v>2164</v>
      </c>
      <c r="E1109" s="51">
        <v>41560</v>
      </c>
      <c r="F1109" s="54">
        <v>501288.41772422689</v>
      </c>
      <c r="G1109" s="32">
        <f t="shared" si="70"/>
        <v>20833546640.61887</v>
      </c>
      <c r="H1109" s="96">
        <v>663869091</v>
      </c>
      <c r="I1109" s="100">
        <v>8719939018</v>
      </c>
      <c r="J1109" s="92"/>
      <c r="K1109" s="42">
        <v>196116748</v>
      </c>
      <c r="L1109" s="84">
        <v>129415121.79664035</v>
      </c>
      <c r="M1109" s="44">
        <f t="shared" si="68"/>
        <v>11124206661.82</v>
      </c>
      <c r="N1109" s="55">
        <v>0</v>
      </c>
      <c r="O1109" s="95">
        <f t="shared" si="69"/>
        <v>0</v>
      </c>
      <c r="P1109" s="38">
        <f t="shared" si="71"/>
        <v>0</v>
      </c>
    </row>
    <row r="1110" spans="1:16" thickBot="1" x14ac:dyDescent="0.25">
      <c r="A1110" s="115" t="s">
        <v>2107</v>
      </c>
      <c r="B1110" s="115"/>
      <c r="C1110" s="115"/>
      <c r="D1110" s="115"/>
      <c r="E1110" s="52">
        <f>SUM(E5:E1109)</f>
        <v>22518410</v>
      </c>
      <c r="F1110" s="30"/>
      <c r="G1110" s="48">
        <f>SUM(G5:G1109)</f>
        <v>12025248475220.869</v>
      </c>
      <c r="H1110" s="97">
        <f>SUM(H5:H1109)</f>
        <v>354839951011</v>
      </c>
      <c r="I1110" s="98">
        <f>SUM(I5:I1109)</f>
        <v>3847928830139</v>
      </c>
      <c r="J1110" s="98">
        <f>SUM(J5:J1109)</f>
        <v>98643369805.573486</v>
      </c>
      <c r="K1110" s="93">
        <f>SUM(K5:K1109)</f>
        <v>326128971467.42657</v>
      </c>
      <c r="L1110" s="85">
        <f t="shared" ref="L1110:M1110" si="72">SUM(L5:L1109)</f>
        <v>640536939373.08337</v>
      </c>
      <c r="M1110" s="86">
        <f t="shared" si="72"/>
        <v>6757170413424.8389</v>
      </c>
      <c r="N1110" s="56">
        <f>SUM(N5:N1109)</f>
        <v>1163813</v>
      </c>
      <c r="O1110" s="56">
        <f>SUM(O5:O1109)</f>
        <v>621783899916.60059</v>
      </c>
      <c r="P1110" s="19">
        <f>SUM(P5:P1109)</f>
        <v>155445974979.15015</v>
      </c>
    </row>
    <row r="1111" spans="1:16" x14ac:dyDescent="0.25">
      <c r="E1111" s="111"/>
      <c r="G1111" s="17"/>
      <c r="H1111" s="82"/>
      <c r="I1111" s="82"/>
      <c r="J1111" s="13"/>
      <c r="K1111" s="13"/>
      <c r="L1111" s="90"/>
      <c r="M1111" s="8"/>
      <c r="N1111" s="89"/>
      <c r="P1111" s="8"/>
    </row>
    <row r="1112" spans="1:16" ht="19.5" customHeight="1" x14ac:dyDescent="0.25">
      <c r="A1112" s="112"/>
      <c r="B1112" s="112"/>
      <c r="C1112" s="112"/>
      <c r="D1112" s="112"/>
      <c r="E1112" s="20"/>
      <c r="J1112" s="8"/>
      <c r="K1112" s="8"/>
      <c r="L1112" s="8"/>
      <c r="M1112" s="8"/>
    </row>
    <row r="1113" spans="1:16" x14ac:dyDescent="0.25">
      <c r="J1113" s="8"/>
      <c r="K1113" s="8"/>
      <c r="L1113" s="8"/>
      <c r="M1113" s="8"/>
    </row>
    <row r="1114" spans="1:16" x14ac:dyDescent="0.25">
      <c r="J1114" s="8"/>
      <c r="K1114" s="8"/>
      <c r="L1114" s="8"/>
      <c r="M1114" s="8"/>
    </row>
  </sheetData>
  <autoFilter ref="A4:P1111"/>
  <mergeCells count="5">
    <mergeCell ref="A1112:D1112"/>
    <mergeCell ref="O2:P2"/>
    <mergeCell ref="A1110:D1110"/>
    <mergeCell ref="O3:P3"/>
    <mergeCell ref="H2:M2"/>
  </mergeCells>
  <phoneticPr fontId="25" type="noConversion"/>
  <pageMargins left="0.75" right="0.75" top="1" bottom="1" header="0" footer="0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opLeftCell="I218" workbookViewId="0">
      <selection activeCell="R5" sqref="R5"/>
    </sheetView>
  </sheetViews>
  <sheetFormatPr baseColWidth="10" defaultRowHeight="15" x14ac:dyDescent="0.25"/>
  <cols>
    <col min="1" max="1" width="8.42578125" style="81" customWidth="1"/>
    <col min="2" max="2" width="16" style="57" customWidth="1"/>
    <col min="3" max="3" width="27" style="57" customWidth="1"/>
    <col min="4" max="4" width="17.28515625" style="66" bestFit="1" customWidth="1"/>
    <col min="5" max="5" width="23.28515625" style="57" bestFit="1" customWidth="1"/>
    <col min="6" max="6" width="16.28515625" style="57" bestFit="1" customWidth="1"/>
    <col min="7" max="7" width="22.140625" style="57" bestFit="1" customWidth="1"/>
    <col min="8" max="8" width="17.28515625" style="57" bestFit="1" customWidth="1"/>
    <col min="9" max="9" width="16.28515625" style="57" bestFit="1" customWidth="1"/>
    <col min="10" max="10" width="23.7109375" style="57" bestFit="1" customWidth="1"/>
    <col min="11" max="11" width="22" style="57" bestFit="1" customWidth="1"/>
    <col min="12" max="14" width="16.28515625" style="57" bestFit="1" customWidth="1"/>
    <col min="15" max="15" width="14.5703125" style="57" bestFit="1" customWidth="1"/>
    <col min="16" max="16" width="18.7109375" style="57" bestFit="1" customWidth="1"/>
    <col min="17" max="17" width="17.28515625" style="57" bestFit="1" customWidth="1"/>
    <col min="18" max="18" width="18.28515625" style="57" bestFit="1" customWidth="1"/>
    <col min="19" max="16384" width="11.42578125" style="57"/>
  </cols>
  <sheetData>
    <row r="1" spans="1:18" ht="26.25" x14ac:dyDescent="0.4">
      <c r="A1" s="122" t="s">
        <v>2215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8" x14ac:dyDescent="0.25">
      <c r="A2" s="78"/>
      <c r="B2" s="58"/>
      <c r="C2" s="58"/>
    </row>
    <row r="3" spans="1:18" s="59" customFormat="1" ht="15" customHeight="1" x14ac:dyDescent="0.25">
      <c r="A3" s="79"/>
      <c r="D3" s="67" t="s">
        <v>2178</v>
      </c>
      <c r="E3" s="68" t="s">
        <v>2179</v>
      </c>
      <c r="F3" s="72" t="s">
        <v>2180</v>
      </c>
      <c r="G3" s="68" t="s">
        <v>2181</v>
      </c>
      <c r="H3" s="68" t="s">
        <v>2182</v>
      </c>
      <c r="I3" s="68" t="s">
        <v>2183</v>
      </c>
      <c r="J3" s="68" t="s">
        <v>2184</v>
      </c>
      <c r="K3" s="68" t="s">
        <v>2185</v>
      </c>
      <c r="L3" s="68" t="s">
        <v>2186</v>
      </c>
      <c r="M3" s="68" t="s">
        <v>2187</v>
      </c>
      <c r="N3" s="68" t="s">
        <v>2188</v>
      </c>
      <c r="O3" s="68" t="s">
        <v>2189</v>
      </c>
      <c r="P3" s="68" t="s">
        <v>2190</v>
      </c>
      <c r="Q3" s="68" t="s">
        <v>2191</v>
      </c>
      <c r="R3" s="103"/>
    </row>
    <row r="4" spans="1:18" s="59" customFormat="1" x14ac:dyDescent="0.25">
      <c r="A4" s="79"/>
      <c r="D4" s="70" t="s">
        <v>2192</v>
      </c>
      <c r="E4" s="105" t="s">
        <v>2193</v>
      </c>
      <c r="F4" s="71" t="s">
        <v>2194</v>
      </c>
      <c r="G4" s="105" t="s">
        <v>2195</v>
      </c>
      <c r="H4" s="105" t="s">
        <v>2196</v>
      </c>
      <c r="I4" s="105" t="s">
        <v>2197</v>
      </c>
      <c r="J4" s="105" t="s">
        <v>2198</v>
      </c>
      <c r="K4" s="105" t="s">
        <v>2199</v>
      </c>
      <c r="L4" s="105" t="s">
        <v>2200</v>
      </c>
      <c r="M4" s="105" t="s">
        <v>2201</v>
      </c>
      <c r="N4" s="105" t="s">
        <v>2202</v>
      </c>
      <c r="O4" s="105" t="s">
        <v>2203</v>
      </c>
      <c r="P4" s="105" t="s">
        <v>2204</v>
      </c>
      <c r="Q4" s="110" t="s">
        <v>2205</v>
      </c>
      <c r="R4" s="61"/>
    </row>
    <row r="5" spans="1:18" s="60" customFormat="1" ht="34.5" customHeight="1" x14ac:dyDescent="0.25">
      <c r="A5" s="80" t="s">
        <v>2206</v>
      </c>
      <c r="B5" s="62" t="s">
        <v>2207</v>
      </c>
      <c r="C5" s="63" t="s">
        <v>2157</v>
      </c>
      <c r="D5" s="64" t="s">
        <v>2208</v>
      </c>
      <c r="E5" s="64" t="s">
        <v>2208</v>
      </c>
      <c r="F5" s="64" t="s">
        <v>2208</v>
      </c>
      <c r="G5" s="64" t="s">
        <v>2208</v>
      </c>
      <c r="H5" s="64" t="s">
        <v>2208</v>
      </c>
      <c r="I5" s="64" t="s">
        <v>2208</v>
      </c>
      <c r="J5" s="64" t="s">
        <v>2208</v>
      </c>
      <c r="K5" s="64" t="s">
        <v>2208</v>
      </c>
      <c r="L5" s="64" t="s">
        <v>2208</v>
      </c>
      <c r="M5" s="64" t="s">
        <v>2208</v>
      </c>
      <c r="N5" s="64" t="s">
        <v>2208</v>
      </c>
      <c r="O5" s="64" t="s">
        <v>2208</v>
      </c>
      <c r="P5" s="64" t="s">
        <v>2208</v>
      </c>
      <c r="Q5" s="64" t="s">
        <v>2208</v>
      </c>
      <c r="R5" s="69" t="s">
        <v>2209</v>
      </c>
    </row>
    <row r="6" spans="1:18" x14ac:dyDescent="0.25">
      <c r="A6" s="76" t="s">
        <v>2</v>
      </c>
      <c r="B6" s="65" t="s">
        <v>1</v>
      </c>
      <c r="C6" s="65" t="s">
        <v>3</v>
      </c>
      <c r="D6" s="104">
        <v>513489130.1520319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2">
        <f>SUM(D6:Q6)</f>
        <v>513489130.1520319</v>
      </c>
    </row>
    <row r="7" spans="1:18" x14ac:dyDescent="0.25">
      <c r="A7" s="76" t="s">
        <v>5</v>
      </c>
      <c r="B7" s="65" t="s">
        <v>1</v>
      </c>
      <c r="C7" s="65" t="s">
        <v>2124</v>
      </c>
      <c r="D7" s="104">
        <v>132999280.14834687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2">
        <f t="shared" ref="R7:R70" si="0">SUM(D7:Q7)</f>
        <v>132999280.14834687</v>
      </c>
    </row>
    <row r="8" spans="1:18" x14ac:dyDescent="0.25">
      <c r="A8" s="76" t="s">
        <v>15</v>
      </c>
      <c r="B8" s="65" t="s">
        <v>1</v>
      </c>
      <c r="C8" s="65" t="s">
        <v>16</v>
      </c>
      <c r="D8" s="104">
        <v>378194285.29778028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2">
        <f t="shared" si="0"/>
        <v>378194285.29778028</v>
      </c>
    </row>
    <row r="9" spans="1:18" x14ac:dyDescent="0.25">
      <c r="A9" s="76" t="s">
        <v>17</v>
      </c>
      <c r="B9" s="65" t="s">
        <v>1</v>
      </c>
      <c r="C9" s="65" t="s">
        <v>18</v>
      </c>
      <c r="D9" s="104">
        <v>277237262.50268495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2">
        <f t="shared" si="0"/>
        <v>277237262.50268495</v>
      </c>
    </row>
    <row r="10" spans="1:18" x14ac:dyDescent="0.25">
      <c r="A10" s="76" t="s">
        <v>19</v>
      </c>
      <c r="B10" s="65" t="s">
        <v>1</v>
      </c>
      <c r="C10" s="65" t="s">
        <v>2144</v>
      </c>
      <c r="D10" s="104">
        <v>1491973586.0438609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2">
        <f t="shared" si="0"/>
        <v>1491973586.0438609</v>
      </c>
    </row>
    <row r="11" spans="1:18" x14ac:dyDescent="0.25">
      <c r="A11" s="76" t="s">
        <v>30</v>
      </c>
      <c r="B11" s="65" t="s">
        <v>1</v>
      </c>
      <c r="C11" s="65" t="s">
        <v>31</v>
      </c>
      <c r="D11" s="104">
        <v>3732109969.1537914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2">
        <f t="shared" si="0"/>
        <v>3732109969.1537914</v>
      </c>
    </row>
    <row r="12" spans="1:18" x14ac:dyDescent="0.25">
      <c r="A12" s="76" t="s">
        <v>40</v>
      </c>
      <c r="B12" s="65" t="s">
        <v>1</v>
      </c>
      <c r="C12" s="65" t="s">
        <v>41</v>
      </c>
      <c r="D12" s="104">
        <v>190579694.85478687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2">
        <f t="shared" si="0"/>
        <v>190579694.85478687</v>
      </c>
    </row>
    <row r="13" spans="1:18" x14ac:dyDescent="0.25">
      <c r="A13" s="76" t="s">
        <v>46</v>
      </c>
      <c r="B13" s="65" t="s">
        <v>1</v>
      </c>
      <c r="C13" s="65" t="s">
        <v>47</v>
      </c>
      <c r="D13" s="104">
        <v>814255930.89023876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2">
        <f t="shared" si="0"/>
        <v>814255930.89023876</v>
      </c>
    </row>
    <row r="14" spans="1:18" x14ac:dyDescent="0.25">
      <c r="A14" s="76" t="s">
        <v>50</v>
      </c>
      <c r="B14" s="65" t="s">
        <v>1</v>
      </c>
      <c r="C14" s="65" t="s">
        <v>51</v>
      </c>
      <c r="D14" s="104">
        <v>531231932.35808593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2">
        <f t="shared" si="0"/>
        <v>531231932.35808593</v>
      </c>
    </row>
    <row r="15" spans="1:18" x14ac:dyDescent="0.25">
      <c r="A15" s="76" t="s">
        <v>56</v>
      </c>
      <c r="B15" s="65" t="s">
        <v>1</v>
      </c>
      <c r="C15" s="65" t="s">
        <v>57</v>
      </c>
      <c r="D15" s="104">
        <v>646679707.35920405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2">
        <f t="shared" si="0"/>
        <v>646679707.35920405</v>
      </c>
    </row>
    <row r="16" spans="1:18" x14ac:dyDescent="0.25">
      <c r="A16" s="76" t="s">
        <v>58</v>
      </c>
      <c r="B16" s="65" t="s">
        <v>1</v>
      </c>
      <c r="C16" s="65" t="s">
        <v>59</v>
      </c>
      <c r="D16" s="104">
        <v>449356791.18082243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2">
        <f t="shared" si="0"/>
        <v>449356791.18082243</v>
      </c>
    </row>
    <row r="17" spans="1:18" x14ac:dyDescent="0.25">
      <c r="A17" s="76" t="s">
        <v>62</v>
      </c>
      <c r="B17" s="65" t="s">
        <v>1</v>
      </c>
      <c r="C17" s="65" t="s">
        <v>63</v>
      </c>
      <c r="D17" s="104">
        <v>1516842203.6911604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2">
        <f t="shared" si="0"/>
        <v>1516842203.6911604</v>
      </c>
    </row>
    <row r="18" spans="1:18" x14ac:dyDescent="0.25">
      <c r="A18" s="76" t="s">
        <v>64</v>
      </c>
      <c r="B18" s="65" t="s">
        <v>1</v>
      </c>
      <c r="C18" s="65" t="s">
        <v>65</v>
      </c>
      <c r="D18" s="104">
        <v>986279811.03896356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2">
        <f t="shared" si="0"/>
        <v>986279811.03896356</v>
      </c>
    </row>
    <row r="19" spans="1:18" x14ac:dyDescent="0.25">
      <c r="A19" s="76" t="s">
        <v>70</v>
      </c>
      <c r="B19" s="65" t="s">
        <v>1</v>
      </c>
      <c r="C19" s="65" t="s">
        <v>71</v>
      </c>
      <c r="D19" s="104">
        <v>89574847.794985145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2">
        <f t="shared" si="0"/>
        <v>89574847.794985145</v>
      </c>
    </row>
    <row r="20" spans="1:18" x14ac:dyDescent="0.25">
      <c r="A20" s="76" t="s">
        <v>74</v>
      </c>
      <c r="B20" s="65" t="s">
        <v>1</v>
      </c>
      <c r="C20" s="65" t="s">
        <v>75</v>
      </c>
      <c r="D20" s="104">
        <v>806269278.68427896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2">
        <f t="shared" si="0"/>
        <v>806269278.68427896</v>
      </c>
    </row>
    <row r="21" spans="1:18" x14ac:dyDescent="0.25">
      <c r="A21" s="76" t="s">
        <v>100</v>
      </c>
      <c r="B21" s="65" t="s">
        <v>1</v>
      </c>
      <c r="C21" s="65" t="s">
        <v>101</v>
      </c>
      <c r="D21" s="104">
        <v>138786016.17781466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2">
        <f t="shared" si="0"/>
        <v>138786016.17781466</v>
      </c>
    </row>
    <row r="22" spans="1:18" x14ac:dyDescent="0.25">
      <c r="A22" s="76" t="s">
        <v>119</v>
      </c>
      <c r="B22" s="65" t="s">
        <v>1</v>
      </c>
      <c r="C22" s="65" t="s">
        <v>120</v>
      </c>
      <c r="D22" s="104">
        <v>390102527.20966029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2">
        <f t="shared" si="0"/>
        <v>390102527.20966029</v>
      </c>
    </row>
    <row r="23" spans="1:18" x14ac:dyDescent="0.25">
      <c r="A23" s="76" t="s">
        <v>125</v>
      </c>
      <c r="B23" s="65" t="s">
        <v>1</v>
      </c>
      <c r="C23" s="65" t="s">
        <v>126</v>
      </c>
      <c r="D23" s="104">
        <v>285319563.23805732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2">
        <f t="shared" si="0"/>
        <v>285319563.23805732</v>
      </c>
    </row>
    <row r="24" spans="1:18" x14ac:dyDescent="0.25">
      <c r="A24" s="76" t="s">
        <v>137</v>
      </c>
      <c r="B24" s="65" t="s">
        <v>1</v>
      </c>
      <c r="C24" s="65" t="s">
        <v>2130</v>
      </c>
      <c r="D24" s="104">
        <v>816455847.06673062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2">
        <f t="shared" si="0"/>
        <v>816455847.06673062</v>
      </c>
    </row>
    <row r="25" spans="1:18" x14ac:dyDescent="0.25">
      <c r="A25" s="76" t="s">
        <v>139</v>
      </c>
      <c r="B25" s="65" t="s">
        <v>1</v>
      </c>
      <c r="C25" s="65" t="s">
        <v>140</v>
      </c>
      <c r="D25" s="104">
        <v>101865683.82451594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2">
        <f t="shared" si="0"/>
        <v>101865683.82451594</v>
      </c>
    </row>
    <row r="26" spans="1:18" x14ac:dyDescent="0.25">
      <c r="A26" s="76" t="s">
        <v>147</v>
      </c>
      <c r="B26" s="65" t="s">
        <v>1</v>
      </c>
      <c r="C26" s="65" t="s">
        <v>2149</v>
      </c>
      <c r="D26" s="104">
        <v>512293523.5343731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2">
        <f t="shared" si="0"/>
        <v>512293523.5343731</v>
      </c>
    </row>
    <row r="27" spans="1:18" x14ac:dyDescent="0.25">
      <c r="A27" s="76" t="s">
        <v>156</v>
      </c>
      <c r="B27" s="65" t="s">
        <v>1</v>
      </c>
      <c r="C27" s="65" t="s">
        <v>157</v>
      </c>
      <c r="D27" s="104">
        <v>488763985.29885113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2">
        <f t="shared" si="0"/>
        <v>488763985.29885113</v>
      </c>
    </row>
    <row r="28" spans="1:18" x14ac:dyDescent="0.25">
      <c r="A28" s="76" t="s">
        <v>158</v>
      </c>
      <c r="B28" s="65" t="s">
        <v>1</v>
      </c>
      <c r="C28" s="65" t="s">
        <v>159</v>
      </c>
      <c r="D28" s="104">
        <v>320279100.73839587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2">
        <f t="shared" si="0"/>
        <v>320279100.73839587</v>
      </c>
    </row>
    <row r="29" spans="1:18" x14ac:dyDescent="0.25">
      <c r="A29" s="76" t="s">
        <v>176</v>
      </c>
      <c r="B29" s="65" t="s">
        <v>1</v>
      </c>
      <c r="C29" s="65" t="s">
        <v>177</v>
      </c>
      <c r="D29" s="104">
        <v>429127127.2100383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2">
        <f t="shared" si="0"/>
        <v>429127127.2100383</v>
      </c>
    </row>
    <row r="30" spans="1:18" x14ac:dyDescent="0.25">
      <c r="A30" s="76" t="s">
        <v>178</v>
      </c>
      <c r="B30" s="65" t="s">
        <v>1</v>
      </c>
      <c r="C30" s="65" t="s">
        <v>179</v>
      </c>
      <c r="D30" s="104">
        <v>438978925.73954546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2">
        <f t="shared" si="0"/>
        <v>438978925.73954546</v>
      </c>
    </row>
    <row r="31" spans="1:18" x14ac:dyDescent="0.25">
      <c r="A31" s="76" t="s">
        <v>182</v>
      </c>
      <c r="B31" s="65" t="s">
        <v>1</v>
      </c>
      <c r="C31" s="65" t="s">
        <v>183</v>
      </c>
      <c r="D31" s="104">
        <v>350408387.50339359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2">
        <f t="shared" si="0"/>
        <v>350408387.50339359</v>
      </c>
    </row>
    <row r="32" spans="1:18" x14ac:dyDescent="0.25">
      <c r="A32" s="76" t="s">
        <v>190</v>
      </c>
      <c r="B32" s="65" t="s">
        <v>1</v>
      </c>
      <c r="C32" s="65" t="s">
        <v>191</v>
      </c>
      <c r="D32" s="104">
        <v>772696644.8604244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2">
        <f t="shared" si="0"/>
        <v>772696644.8604244</v>
      </c>
    </row>
    <row r="33" spans="1:18" x14ac:dyDescent="0.25">
      <c r="A33" s="76" t="s">
        <v>198</v>
      </c>
      <c r="B33" s="65" t="s">
        <v>1</v>
      </c>
      <c r="C33" s="65" t="s">
        <v>199</v>
      </c>
      <c r="D33" s="104">
        <v>845628648.53760135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2">
        <f t="shared" si="0"/>
        <v>845628648.53760135</v>
      </c>
    </row>
    <row r="34" spans="1:18" x14ac:dyDescent="0.25">
      <c r="A34" s="76" t="s">
        <v>211</v>
      </c>
      <c r="B34" s="65" t="s">
        <v>1</v>
      </c>
      <c r="C34" s="65" t="s">
        <v>212</v>
      </c>
      <c r="D34" s="104">
        <v>1015596085.3039532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2">
        <f t="shared" si="0"/>
        <v>1015596085.3039532</v>
      </c>
    </row>
    <row r="35" spans="1:18" x14ac:dyDescent="0.25">
      <c r="A35" s="76" t="s">
        <v>221</v>
      </c>
      <c r="B35" s="65" t="s">
        <v>1</v>
      </c>
      <c r="C35" s="65" t="s">
        <v>222</v>
      </c>
      <c r="D35" s="104">
        <v>367959892.65062237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2">
        <f t="shared" si="0"/>
        <v>367959892.65062237</v>
      </c>
    </row>
    <row r="36" spans="1:18" x14ac:dyDescent="0.25">
      <c r="A36" s="76" t="s">
        <v>245</v>
      </c>
      <c r="B36" s="65" t="s">
        <v>237</v>
      </c>
      <c r="C36" s="65" t="s">
        <v>246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458818073.22767287</v>
      </c>
      <c r="Q36" s="104">
        <v>0</v>
      </c>
      <c r="R36" s="102">
        <f t="shared" si="0"/>
        <v>458818073.22767287</v>
      </c>
    </row>
    <row r="37" spans="1:18" x14ac:dyDescent="0.25">
      <c r="A37" s="76" t="s">
        <v>255</v>
      </c>
      <c r="B37" s="65" t="s">
        <v>237</v>
      </c>
      <c r="C37" s="65" t="s">
        <v>256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320425772.17432117</v>
      </c>
      <c r="Q37" s="104">
        <v>0</v>
      </c>
      <c r="R37" s="102">
        <f t="shared" si="0"/>
        <v>320425772.17432117</v>
      </c>
    </row>
    <row r="38" spans="1:18" x14ac:dyDescent="0.25">
      <c r="A38" s="76" t="s">
        <v>263</v>
      </c>
      <c r="B38" s="65" t="s">
        <v>237</v>
      </c>
      <c r="C38" s="65" t="s">
        <v>264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591645392.86300623</v>
      </c>
      <c r="Q38" s="104">
        <v>0</v>
      </c>
      <c r="R38" s="102">
        <f t="shared" si="0"/>
        <v>591645392.86300623</v>
      </c>
    </row>
    <row r="39" spans="1:18" x14ac:dyDescent="0.25">
      <c r="A39" s="76" t="s">
        <v>282</v>
      </c>
      <c r="B39" s="65" t="s">
        <v>283</v>
      </c>
      <c r="C39" s="65" t="s">
        <v>283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635558432.1450001</v>
      </c>
      <c r="P39" s="104">
        <v>0</v>
      </c>
      <c r="Q39" s="104">
        <v>0</v>
      </c>
      <c r="R39" s="102">
        <f t="shared" si="0"/>
        <v>635558432.1450001</v>
      </c>
    </row>
    <row r="40" spans="1:18" x14ac:dyDescent="0.25">
      <c r="A40" s="76" t="s">
        <v>284</v>
      </c>
      <c r="B40" s="65" t="s">
        <v>285</v>
      </c>
      <c r="C40" s="65" t="s">
        <v>286</v>
      </c>
      <c r="D40" s="104">
        <v>0</v>
      </c>
      <c r="E40" s="104">
        <v>870654046.96056235</v>
      </c>
      <c r="F40" s="104">
        <v>0</v>
      </c>
      <c r="G40" s="104">
        <v>254155444.02107397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2">
        <f t="shared" si="0"/>
        <v>1124809490.9816363</v>
      </c>
    </row>
    <row r="41" spans="1:18" x14ac:dyDescent="0.25">
      <c r="A41" s="76" t="s">
        <v>292</v>
      </c>
      <c r="B41" s="65" t="s">
        <v>285</v>
      </c>
      <c r="C41" s="65" t="s">
        <v>293</v>
      </c>
      <c r="D41" s="104">
        <v>0</v>
      </c>
      <c r="E41" s="104">
        <v>86428012.721318498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2">
        <f t="shared" si="0"/>
        <v>86428012.721318498</v>
      </c>
    </row>
    <row r="42" spans="1:18" x14ac:dyDescent="0.25">
      <c r="A42" s="76" t="s">
        <v>316</v>
      </c>
      <c r="B42" s="65" t="s">
        <v>285</v>
      </c>
      <c r="C42" s="65" t="s">
        <v>317</v>
      </c>
      <c r="D42" s="104">
        <v>0</v>
      </c>
      <c r="E42" s="104">
        <v>238023716.07080305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2">
        <f t="shared" si="0"/>
        <v>238023716.07080305</v>
      </c>
    </row>
    <row r="43" spans="1:18" x14ac:dyDescent="0.25">
      <c r="A43" s="76" t="s">
        <v>318</v>
      </c>
      <c r="B43" s="65" t="s">
        <v>285</v>
      </c>
      <c r="C43" s="65" t="s">
        <v>319</v>
      </c>
      <c r="D43" s="104">
        <v>0</v>
      </c>
      <c r="E43" s="104">
        <v>84982812.044652358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2">
        <f t="shared" si="0"/>
        <v>84982812.044652358</v>
      </c>
    </row>
    <row r="44" spans="1:18" x14ac:dyDescent="0.25">
      <c r="A44" s="76" t="s">
        <v>326</v>
      </c>
      <c r="B44" s="65" t="s">
        <v>285</v>
      </c>
      <c r="C44" s="65" t="s">
        <v>2147</v>
      </c>
      <c r="D44" s="104">
        <v>0</v>
      </c>
      <c r="E44" s="104">
        <v>83738101.635269359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2">
        <f t="shared" si="0"/>
        <v>83738101.635269359</v>
      </c>
    </row>
    <row r="45" spans="1:18" x14ac:dyDescent="0.25">
      <c r="A45" s="76" t="s">
        <v>367</v>
      </c>
      <c r="B45" s="65" t="s">
        <v>285</v>
      </c>
      <c r="C45" s="65" t="s">
        <v>368</v>
      </c>
      <c r="D45" s="104">
        <v>0</v>
      </c>
      <c r="E45" s="104">
        <v>67807479.147394389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2">
        <f t="shared" si="0"/>
        <v>67807479.147394389</v>
      </c>
    </row>
    <row r="46" spans="1:18" x14ac:dyDescent="0.25">
      <c r="A46" s="76" t="s">
        <v>375</v>
      </c>
      <c r="B46" s="65" t="s">
        <v>376</v>
      </c>
      <c r="C46" s="65" t="s">
        <v>377</v>
      </c>
      <c r="D46" s="104">
        <v>0</v>
      </c>
      <c r="E46" s="104">
        <v>0</v>
      </c>
      <c r="F46" s="104">
        <v>477576732.36737072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2">
        <f t="shared" si="0"/>
        <v>477576732.36737072</v>
      </c>
    </row>
    <row r="47" spans="1:18" x14ac:dyDescent="0.25">
      <c r="A47" s="76" t="s">
        <v>384</v>
      </c>
      <c r="B47" s="65" t="s">
        <v>376</v>
      </c>
      <c r="C47" s="65" t="s">
        <v>385</v>
      </c>
      <c r="D47" s="104">
        <v>0</v>
      </c>
      <c r="E47" s="104">
        <v>0</v>
      </c>
      <c r="F47" s="104">
        <v>67047069.2386555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2">
        <f t="shared" si="0"/>
        <v>67047069.2386555</v>
      </c>
    </row>
    <row r="48" spans="1:18" x14ac:dyDescent="0.25">
      <c r="A48" s="76" t="s">
        <v>386</v>
      </c>
      <c r="B48" s="65" t="s">
        <v>376</v>
      </c>
      <c r="C48" s="65" t="s">
        <v>387</v>
      </c>
      <c r="D48" s="104">
        <v>0</v>
      </c>
      <c r="E48" s="104">
        <v>0</v>
      </c>
      <c r="F48" s="104">
        <v>20695124.609700002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2">
        <f t="shared" si="0"/>
        <v>20695124.609700002</v>
      </c>
    </row>
    <row r="49" spans="1:18" x14ac:dyDescent="0.25">
      <c r="A49" s="76" t="s">
        <v>392</v>
      </c>
      <c r="B49" s="65" t="s">
        <v>376</v>
      </c>
      <c r="C49" s="65" t="s">
        <v>393</v>
      </c>
      <c r="D49" s="104">
        <v>0</v>
      </c>
      <c r="E49" s="104">
        <v>0</v>
      </c>
      <c r="F49" s="104">
        <v>68803427.544451714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2">
        <f t="shared" si="0"/>
        <v>68803427.544451714</v>
      </c>
    </row>
    <row r="50" spans="1:18" x14ac:dyDescent="0.25">
      <c r="A50" s="76" t="s">
        <v>399</v>
      </c>
      <c r="B50" s="65" t="s">
        <v>376</v>
      </c>
      <c r="C50" s="65" t="s">
        <v>47</v>
      </c>
      <c r="D50" s="104">
        <v>0</v>
      </c>
      <c r="E50" s="104">
        <v>0</v>
      </c>
      <c r="F50" s="104">
        <v>24283562.662747666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2">
        <f t="shared" si="0"/>
        <v>24283562.662747666</v>
      </c>
    </row>
    <row r="51" spans="1:18" x14ac:dyDescent="0.25">
      <c r="A51" s="76" t="s">
        <v>400</v>
      </c>
      <c r="B51" s="65" t="s">
        <v>376</v>
      </c>
      <c r="C51" s="65" t="s">
        <v>401</v>
      </c>
      <c r="D51" s="104">
        <v>0</v>
      </c>
      <c r="E51" s="104">
        <v>0</v>
      </c>
      <c r="F51" s="104">
        <v>30434003.722899999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2">
        <f t="shared" si="0"/>
        <v>30434003.722899999</v>
      </c>
    </row>
    <row r="52" spans="1:18" x14ac:dyDescent="0.25">
      <c r="A52" s="76" t="s">
        <v>406</v>
      </c>
      <c r="B52" s="65" t="s">
        <v>376</v>
      </c>
      <c r="C52" s="65" t="s">
        <v>407</v>
      </c>
      <c r="D52" s="104">
        <v>0</v>
      </c>
      <c r="E52" s="104">
        <v>0</v>
      </c>
      <c r="F52" s="104">
        <v>367689793.1482076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2">
        <f t="shared" si="0"/>
        <v>367689793.1482076</v>
      </c>
    </row>
    <row r="53" spans="1:18" x14ac:dyDescent="0.25">
      <c r="A53" s="76" t="s">
        <v>416</v>
      </c>
      <c r="B53" s="65" t="s">
        <v>376</v>
      </c>
      <c r="C53" s="65" t="s">
        <v>417</v>
      </c>
      <c r="D53" s="104">
        <v>0</v>
      </c>
      <c r="E53" s="104">
        <v>0</v>
      </c>
      <c r="F53" s="104">
        <v>64145259.863861762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2">
        <f t="shared" si="0"/>
        <v>64145259.863861762</v>
      </c>
    </row>
    <row r="54" spans="1:18" x14ac:dyDescent="0.25">
      <c r="A54" s="76" t="s">
        <v>436</v>
      </c>
      <c r="B54" s="65" t="s">
        <v>376</v>
      </c>
      <c r="C54" s="65" t="s">
        <v>437</v>
      </c>
      <c r="D54" s="104">
        <v>0</v>
      </c>
      <c r="E54" s="104">
        <v>0</v>
      </c>
      <c r="F54" s="104">
        <v>494529408.18853426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2">
        <f t="shared" si="0"/>
        <v>494529408.18853426</v>
      </c>
    </row>
    <row r="55" spans="1:18" x14ac:dyDescent="0.25">
      <c r="A55" s="76" t="s">
        <v>454</v>
      </c>
      <c r="B55" s="65" t="s">
        <v>376</v>
      </c>
      <c r="C55" s="65" t="s">
        <v>455</v>
      </c>
      <c r="D55" s="104">
        <v>0</v>
      </c>
      <c r="E55" s="104">
        <v>0</v>
      </c>
      <c r="F55" s="104">
        <v>51698024.914088577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2">
        <f t="shared" si="0"/>
        <v>51698024.914088577</v>
      </c>
    </row>
    <row r="56" spans="1:18" x14ac:dyDescent="0.25">
      <c r="A56" s="76" t="s">
        <v>456</v>
      </c>
      <c r="B56" s="65" t="s">
        <v>376</v>
      </c>
      <c r="C56" s="65" t="s">
        <v>2112</v>
      </c>
      <c r="D56" s="104">
        <v>0</v>
      </c>
      <c r="E56" s="104">
        <v>0</v>
      </c>
      <c r="F56" s="104">
        <v>30354453.328434583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2">
        <f t="shared" si="0"/>
        <v>30354453.328434583</v>
      </c>
    </row>
    <row r="57" spans="1:18" x14ac:dyDescent="0.25">
      <c r="A57" s="76" t="s">
        <v>461</v>
      </c>
      <c r="B57" s="65" t="s">
        <v>376</v>
      </c>
      <c r="C57" s="65" t="s">
        <v>462</v>
      </c>
      <c r="D57" s="104">
        <v>0</v>
      </c>
      <c r="E57" s="104">
        <v>0</v>
      </c>
      <c r="F57" s="104">
        <v>67428886.26165469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2">
        <f t="shared" si="0"/>
        <v>67428886.26165469</v>
      </c>
    </row>
    <row r="58" spans="1:18" x14ac:dyDescent="0.25">
      <c r="A58" s="76" t="s">
        <v>466</v>
      </c>
      <c r="B58" s="65" t="s">
        <v>376</v>
      </c>
      <c r="C58" s="65" t="s">
        <v>467</v>
      </c>
      <c r="D58" s="104">
        <v>0</v>
      </c>
      <c r="E58" s="104">
        <v>0</v>
      </c>
      <c r="F58" s="104">
        <v>21912483.0002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2">
        <f t="shared" si="0"/>
        <v>21912483.0002</v>
      </c>
    </row>
    <row r="59" spans="1:18" x14ac:dyDescent="0.25">
      <c r="A59" s="76" t="s">
        <v>470</v>
      </c>
      <c r="B59" s="65" t="s">
        <v>376</v>
      </c>
      <c r="C59" s="65" t="s">
        <v>471</v>
      </c>
      <c r="D59" s="104">
        <v>0</v>
      </c>
      <c r="E59" s="104">
        <v>0</v>
      </c>
      <c r="F59" s="104">
        <v>73614322.034241349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2">
        <f t="shared" si="0"/>
        <v>73614322.034241349</v>
      </c>
    </row>
    <row r="60" spans="1:18" x14ac:dyDescent="0.25">
      <c r="A60" s="76" t="s">
        <v>478</v>
      </c>
      <c r="B60" s="65" t="s">
        <v>376</v>
      </c>
      <c r="C60" s="65" t="s">
        <v>479</v>
      </c>
      <c r="D60" s="104">
        <v>0</v>
      </c>
      <c r="E60" s="104">
        <v>0</v>
      </c>
      <c r="F60" s="104">
        <v>149824999.82487711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2">
        <f t="shared" si="0"/>
        <v>149824999.82487711</v>
      </c>
    </row>
    <row r="61" spans="1:18" x14ac:dyDescent="0.25">
      <c r="A61" s="76" t="s">
        <v>482</v>
      </c>
      <c r="B61" s="65" t="s">
        <v>376</v>
      </c>
      <c r="C61" s="65" t="s">
        <v>483</v>
      </c>
      <c r="D61" s="104">
        <v>0</v>
      </c>
      <c r="E61" s="104">
        <v>0</v>
      </c>
      <c r="F61" s="104">
        <v>75714315.660736829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2">
        <f t="shared" si="0"/>
        <v>75714315.660736829</v>
      </c>
    </row>
    <row r="62" spans="1:18" x14ac:dyDescent="0.25">
      <c r="A62" s="76" t="s">
        <v>487</v>
      </c>
      <c r="B62" s="65" t="s">
        <v>376</v>
      </c>
      <c r="C62" s="65" t="s">
        <v>488</v>
      </c>
      <c r="D62" s="104">
        <v>0</v>
      </c>
      <c r="E62" s="104">
        <v>0</v>
      </c>
      <c r="F62" s="104">
        <v>29476274.17553648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2">
        <f t="shared" si="0"/>
        <v>29476274.17553648</v>
      </c>
    </row>
    <row r="63" spans="1:18" x14ac:dyDescent="0.25">
      <c r="A63" s="76" t="s">
        <v>497</v>
      </c>
      <c r="B63" s="65" t="s">
        <v>376</v>
      </c>
      <c r="C63" s="65" t="s">
        <v>498</v>
      </c>
      <c r="D63" s="104">
        <v>0</v>
      </c>
      <c r="E63" s="104">
        <v>0</v>
      </c>
      <c r="F63" s="104">
        <v>51621661.509488747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2">
        <f t="shared" si="0"/>
        <v>51621661.509488747</v>
      </c>
    </row>
    <row r="64" spans="1:18" x14ac:dyDescent="0.25">
      <c r="A64" s="76" t="s">
        <v>501</v>
      </c>
      <c r="B64" s="65" t="s">
        <v>376</v>
      </c>
      <c r="C64" s="65" t="s">
        <v>502</v>
      </c>
      <c r="D64" s="104">
        <v>0</v>
      </c>
      <c r="E64" s="104">
        <v>0</v>
      </c>
      <c r="F64" s="104">
        <v>29094457.152537297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2">
        <f t="shared" si="0"/>
        <v>29094457.152537297</v>
      </c>
    </row>
    <row r="65" spans="1:18" x14ac:dyDescent="0.25">
      <c r="A65" s="76" t="s">
        <v>511</v>
      </c>
      <c r="B65" s="65" t="s">
        <v>376</v>
      </c>
      <c r="C65" s="65" t="s">
        <v>512</v>
      </c>
      <c r="D65" s="104">
        <v>0</v>
      </c>
      <c r="E65" s="104">
        <v>0</v>
      </c>
      <c r="F65" s="104">
        <v>21303803.804949999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2">
        <f t="shared" si="0"/>
        <v>21303803.804949999</v>
      </c>
    </row>
    <row r="66" spans="1:18" x14ac:dyDescent="0.25">
      <c r="A66" s="76" t="s">
        <v>517</v>
      </c>
      <c r="B66" s="65" t="s">
        <v>376</v>
      </c>
      <c r="C66" s="65" t="s">
        <v>518</v>
      </c>
      <c r="D66" s="104">
        <v>0</v>
      </c>
      <c r="E66" s="104">
        <v>0</v>
      </c>
      <c r="F66" s="104">
        <v>210953905.20704538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2">
        <f t="shared" si="0"/>
        <v>210953905.20704538</v>
      </c>
    </row>
    <row r="67" spans="1:18" x14ac:dyDescent="0.25">
      <c r="A67" s="76" t="s">
        <v>521</v>
      </c>
      <c r="B67" s="65" t="s">
        <v>376</v>
      </c>
      <c r="C67" s="65" t="s">
        <v>522</v>
      </c>
      <c r="D67" s="104">
        <v>0</v>
      </c>
      <c r="E67" s="104">
        <v>0</v>
      </c>
      <c r="F67" s="104">
        <v>81136117.387325153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2">
        <f t="shared" si="0"/>
        <v>81136117.387325153</v>
      </c>
    </row>
    <row r="68" spans="1:18" x14ac:dyDescent="0.25">
      <c r="A68" s="76" t="s">
        <v>525</v>
      </c>
      <c r="B68" s="65" t="s">
        <v>376</v>
      </c>
      <c r="C68" s="65" t="s">
        <v>526</v>
      </c>
      <c r="D68" s="104">
        <v>0</v>
      </c>
      <c r="E68" s="104">
        <v>0</v>
      </c>
      <c r="F68" s="104">
        <v>15349044.324566921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2">
        <f t="shared" si="0"/>
        <v>15349044.324566921</v>
      </c>
    </row>
    <row r="69" spans="1:18" x14ac:dyDescent="0.25">
      <c r="A69" s="76" t="s">
        <v>533</v>
      </c>
      <c r="B69" s="65" t="s">
        <v>376</v>
      </c>
      <c r="C69" s="65" t="s">
        <v>534</v>
      </c>
      <c r="D69" s="104">
        <v>0</v>
      </c>
      <c r="E69" s="104">
        <v>0</v>
      </c>
      <c r="F69" s="104">
        <v>30434003.722899999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2">
        <f t="shared" si="0"/>
        <v>30434003.722899999</v>
      </c>
    </row>
    <row r="70" spans="1:18" x14ac:dyDescent="0.25">
      <c r="A70" s="76" t="s">
        <v>537</v>
      </c>
      <c r="B70" s="65" t="s">
        <v>376</v>
      </c>
      <c r="C70" s="65" t="s">
        <v>538</v>
      </c>
      <c r="D70" s="104">
        <v>0</v>
      </c>
      <c r="E70" s="104">
        <v>0</v>
      </c>
      <c r="F70" s="104">
        <v>20579937.539655648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2">
        <f t="shared" si="0"/>
        <v>20579937.539655648</v>
      </c>
    </row>
    <row r="71" spans="1:18" x14ac:dyDescent="0.25">
      <c r="A71" s="76" t="s">
        <v>547</v>
      </c>
      <c r="B71" s="65" t="s">
        <v>376</v>
      </c>
      <c r="C71" s="65" t="s">
        <v>548</v>
      </c>
      <c r="D71" s="104">
        <v>0</v>
      </c>
      <c r="E71" s="104">
        <v>0</v>
      </c>
      <c r="F71" s="104">
        <v>13019960.484271942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2">
        <f t="shared" ref="R71:R134" si="1">SUM(D71:Q71)</f>
        <v>13019960.484271942</v>
      </c>
    </row>
    <row r="72" spans="1:18" x14ac:dyDescent="0.25">
      <c r="A72" s="76" t="s">
        <v>553</v>
      </c>
      <c r="B72" s="65" t="s">
        <v>376</v>
      </c>
      <c r="C72" s="65" t="s">
        <v>554</v>
      </c>
      <c r="D72" s="104">
        <v>0</v>
      </c>
      <c r="E72" s="104">
        <v>0</v>
      </c>
      <c r="F72" s="104">
        <v>27605370.762840509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2">
        <f t="shared" si="1"/>
        <v>27605370.762840509</v>
      </c>
    </row>
    <row r="73" spans="1:18" x14ac:dyDescent="0.25">
      <c r="A73" s="76" t="s">
        <v>555</v>
      </c>
      <c r="B73" s="65" t="s">
        <v>376</v>
      </c>
      <c r="C73" s="65" t="s">
        <v>556</v>
      </c>
      <c r="D73" s="104">
        <v>0</v>
      </c>
      <c r="E73" s="104">
        <v>0</v>
      </c>
      <c r="F73" s="104">
        <v>24321744.365047581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2">
        <f t="shared" si="1"/>
        <v>24321744.365047581</v>
      </c>
    </row>
    <row r="74" spans="1:18" x14ac:dyDescent="0.25">
      <c r="A74" s="76" t="s">
        <v>557</v>
      </c>
      <c r="B74" s="65" t="s">
        <v>376</v>
      </c>
      <c r="C74" s="65" t="s">
        <v>558</v>
      </c>
      <c r="D74" s="104">
        <v>0</v>
      </c>
      <c r="E74" s="104">
        <v>0</v>
      </c>
      <c r="F74" s="104">
        <v>88619731.038109004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2">
        <f t="shared" si="1"/>
        <v>88619731.038109004</v>
      </c>
    </row>
    <row r="75" spans="1:18" x14ac:dyDescent="0.25">
      <c r="A75" s="76" t="s">
        <v>559</v>
      </c>
      <c r="B75" s="65" t="s">
        <v>376</v>
      </c>
      <c r="C75" s="65" t="s">
        <v>560</v>
      </c>
      <c r="D75" s="104">
        <v>0</v>
      </c>
      <c r="E75" s="104">
        <v>0</v>
      </c>
      <c r="F75" s="104">
        <v>90261544.237005472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2">
        <f t="shared" si="1"/>
        <v>90261544.237005472</v>
      </c>
    </row>
    <row r="76" spans="1:18" x14ac:dyDescent="0.25">
      <c r="A76" s="76" t="s">
        <v>561</v>
      </c>
      <c r="B76" s="65" t="s">
        <v>376</v>
      </c>
      <c r="C76" s="65" t="s">
        <v>562</v>
      </c>
      <c r="D76" s="104">
        <v>0</v>
      </c>
      <c r="E76" s="104">
        <v>0</v>
      </c>
      <c r="F76" s="104">
        <v>95645164.261293858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2">
        <f t="shared" si="1"/>
        <v>95645164.261293858</v>
      </c>
    </row>
    <row r="77" spans="1:18" x14ac:dyDescent="0.25">
      <c r="A77" s="76" t="s">
        <v>565</v>
      </c>
      <c r="B77" s="65" t="s">
        <v>376</v>
      </c>
      <c r="C77" s="65" t="s">
        <v>566</v>
      </c>
      <c r="D77" s="104">
        <v>0</v>
      </c>
      <c r="E77" s="104">
        <v>0</v>
      </c>
      <c r="F77" s="104">
        <v>503578471.63361472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2">
        <f t="shared" si="1"/>
        <v>503578471.63361472</v>
      </c>
    </row>
    <row r="78" spans="1:18" x14ac:dyDescent="0.25">
      <c r="A78" s="76" t="s">
        <v>567</v>
      </c>
      <c r="B78" s="65" t="s">
        <v>376</v>
      </c>
      <c r="C78" s="65" t="s">
        <v>568</v>
      </c>
      <c r="D78" s="104">
        <v>0</v>
      </c>
      <c r="E78" s="104">
        <v>0</v>
      </c>
      <c r="F78" s="104">
        <v>42458052.957508497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2">
        <f t="shared" si="1"/>
        <v>42458052.957508497</v>
      </c>
    </row>
    <row r="79" spans="1:18" x14ac:dyDescent="0.25">
      <c r="A79" s="76" t="s">
        <v>571</v>
      </c>
      <c r="B79" s="65" t="s">
        <v>376</v>
      </c>
      <c r="C79" s="65" t="s">
        <v>572</v>
      </c>
      <c r="D79" s="104">
        <v>0</v>
      </c>
      <c r="E79" s="104">
        <v>0</v>
      </c>
      <c r="F79" s="104">
        <v>34898075.902124792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2">
        <f t="shared" si="1"/>
        <v>34898075.902124792</v>
      </c>
    </row>
    <row r="80" spans="1:18" x14ac:dyDescent="0.25">
      <c r="A80" s="76" t="s">
        <v>593</v>
      </c>
      <c r="B80" s="65" t="s">
        <v>376</v>
      </c>
      <c r="C80" s="65" t="s">
        <v>594</v>
      </c>
      <c r="D80" s="104">
        <v>0</v>
      </c>
      <c r="E80" s="104">
        <v>0</v>
      </c>
      <c r="F80" s="104">
        <v>32301720.145730387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2">
        <f t="shared" si="1"/>
        <v>32301720.145730387</v>
      </c>
    </row>
    <row r="81" spans="1:18" x14ac:dyDescent="0.25">
      <c r="A81" s="76" t="s">
        <v>603</v>
      </c>
      <c r="B81" s="65" t="s">
        <v>376</v>
      </c>
      <c r="C81" s="65" t="s">
        <v>604</v>
      </c>
      <c r="D81" s="104">
        <v>0</v>
      </c>
      <c r="E81" s="104">
        <v>0</v>
      </c>
      <c r="F81" s="104">
        <v>38067157.193017967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2">
        <f t="shared" si="1"/>
        <v>38067157.193017967</v>
      </c>
    </row>
    <row r="82" spans="1:18" x14ac:dyDescent="0.25">
      <c r="A82" s="76" t="s">
        <v>613</v>
      </c>
      <c r="B82" s="65" t="s">
        <v>376</v>
      </c>
      <c r="C82" s="65" t="s">
        <v>614</v>
      </c>
      <c r="D82" s="104">
        <v>0</v>
      </c>
      <c r="E82" s="104">
        <v>0</v>
      </c>
      <c r="F82" s="104">
        <v>61587085.809767276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2">
        <f t="shared" si="1"/>
        <v>61587085.809767276</v>
      </c>
    </row>
    <row r="83" spans="1:18" x14ac:dyDescent="0.25">
      <c r="A83" s="76" t="s">
        <v>832</v>
      </c>
      <c r="B83" s="65" t="s">
        <v>833</v>
      </c>
      <c r="C83" s="65" t="s">
        <v>2110</v>
      </c>
      <c r="D83" s="104">
        <v>0</v>
      </c>
      <c r="E83" s="104">
        <v>0</v>
      </c>
      <c r="F83" s="104">
        <v>0</v>
      </c>
      <c r="G83" s="104">
        <v>920264493.94658923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2">
        <f t="shared" si="1"/>
        <v>920264493.94658923</v>
      </c>
    </row>
    <row r="84" spans="1:18" x14ac:dyDescent="0.25">
      <c r="A84" s="76" t="s">
        <v>834</v>
      </c>
      <c r="B84" s="65" t="s">
        <v>833</v>
      </c>
      <c r="C84" s="65" t="s">
        <v>835</v>
      </c>
      <c r="D84" s="104">
        <v>0</v>
      </c>
      <c r="E84" s="104">
        <v>0</v>
      </c>
      <c r="F84" s="104">
        <v>0</v>
      </c>
      <c r="G84" s="104">
        <v>412140925.65976334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2">
        <f t="shared" si="1"/>
        <v>412140925.65976334</v>
      </c>
    </row>
    <row r="85" spans="1:18" x14ac:dyDescent="0.25">
      <c r="A85" s="76" t="s">
        <v>837</v>
      </c>
      <c r="B85" s="65" t="s">
        <v>833</v>
      </c>
      <c r="C85" s="65" t="s">
        <v>838</v>
      </c>
      <c r="D85" s="104">
        <v>0</v>
      </c>
      <c r="E85" s="104">
        <v>0</v>
      </c>
      <c r="F85" s="104">
        <v>0</v>
      </c>
      <c r="G85" s="104">
        <v>54415999.983350001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2">
        <f t="shared" si="1"/>
        <v>54415999.983350001</v>
      </c>
    </row>
    <row r="86" spans="1:18" x14ac:dyDescent="0.25">
      <c r="A86" s="76" t="s">
        <v>839</v>
      </c>
      <c r="B86" s="65" t="s">
        <v>833</v>
      </c>
      <c r="C86" s="65" t="s">
        <v>2139</v>
      </c>
      <c r="D86" s="104">
        <v>0</v>
      </c>
      <c r="E86" s="104">
        <v>0</v>
      </c>
      <c r="F86" s="104">
        <v>0</v>
      </c>
      <c r="G86" s="104">
        <v>416786455.59175229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2">
        <f t="shared" si="1"/>
        <v>416786455.59175229</v>
      </c>
    </row>
    <row r="87" spans="1:18" x14ac:dyDescent="0.25">
      <c r="A87" s="76" t="s">
        <v>850</v>
      </c>
      <c r="B87" s="65" t="s">
        <v>833</v>
      </c>
      <c r="C87" s="65" t="s">
        <v>851</v>
      </c>
      <c r="D87" s="104">
        <v>0</v>
      </c>
      <c r="E87" s="104">
        <v>0</v>
      </c>
      <c r="F87" s="104">
        <v>0</v>
      </c>
      <c r="G87" s="104">
        <v>535247468.85747099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2">
        <f t="shared" si="1"/>
        <v>535247468.85747099</v>
      </c>
    </row>
    <row r="88" spans="1:18" x14ac:dyDescent="0.25">
      <c r="A88" s="76" t="s">
        <v>892</v>
      </c>
      <c r="B88" s="65" t="s">
        <v>888</v>
      </c>
      <c r="C88" s="65" t="s">
        <v>893</v>
      </c>
      <c r="D88" s="104">
        <v>0</v>
      </c>
      <c r="E88" s="104">
        <v>0</v>
      </c>
      <c r="F88" s="104">
        <v>0</v>
      </c>
      <c r="G88" s="104">
        <v>0</v>
      </c>
      <c r="H88" s="104">
        <v>707552623.00540006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2">
        <f t="shared" si="1"/>
        <v>707552623.00540006</v>
      </c>
    </row>
    <row r="89" spans="1:18" x14ac:dyDescent="0.25">
      <c r="A89" s="76" t="s">
        <v>894</v>
      </c>
      <c r="B89" s="65" t="s">
        <v>888</v>
      </c>
      <c r="C89" s="107" t="s">
        <v>895</v>
      </c>
      <c r="D89" s="104">
        <v>0</v>
      </c>
      <c r="E89" s="104">
        <v>0</v>
      </c>
      <c r="F89" s="104">
        <v>0</v>
      </c>
      <c r="G89" s="104">
        <v>0</v>
      </c>
      <c r="H89" s="104">
        <v>506952875.90995002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72927243.956160009</v>
      </c>
      <c r="R89" s="102">
        <f t="shared" si="1"/>
        <v>579880119.86611009</v>
      </c>
    </row>
    <row r="90" spans="1:18" x14ac:dyDescent="0.25">
      <c r="A90" s="76" t="s">
        <v>896</v>
      </c>
      <c r="B90" s="65" t="s">
        <v>888</v>
      </c>
      <c r="C90" s="65" t="s">
        <v>897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766454886.91407001</v>
      </c>
      <c r="R90" s="102">
        <f t="shared" si="1"/>
        <v>766454886.91407001</v>
      </c>
    </row>
    <row r="91" spans="1:18" x14ac:dyDescent="0.25">
      <c r="A91" s="76" t="s">
        <v>902</v>
      </c>
      <c r="B91" s="65" t="s">
        <v>888</v>
      </c>
      <c r="C91" s="65" t="s">
        <v>903</v>
      </c>
      <c r="D91" s="104">
        <v>0</v>
      </c>
      <c r="E91" s="104">
        <v>0</v>
      </c>
      <c r="F91" s="104">
        <v>0</v>
      </c>
      <c r="G91" s="104">
        <v>0</v>
      </c>
      <c r="H91" s="104">
        <v>263744904.7599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2">
        <f t="shared" si="1"/>
        <v>263744904.7599</v>
      </c>
    </row>
    <row r="92" spans="1:18" x14ac:dyDescent="0.25">
      <c r="A92" s="76" t="s">
        <v>904</v>
      </c>
      <c r="B92" s="65" t="s">
        <v>888</v>
      </c>
      <c r="C92" s="65" t="s">
        <v>905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248602714.40744001</v>
      </c>
      <c r="R92" s="102">
        <f t="shared" si="1"/>
        <v>248602714.40744001</v>
      </c>
    </row>
    <row r="93" spans="1:18" x14ac:dyDescent="0.25">
      <c r="A93" s="76" t="s">
        <v>906</v>
      </c>
      <c r="B93" s="65" t="s">
        <v>888</v>
      </c>
      <c r="C93" s="65" t="s">
        <v>907</v>
      </c>
      <c r="D93" s="104">
        <v>0</v>
      </c>
      <c r="E93" s="104">
        <v>0</v>
      </c>
      <c r="F93" s="104">
        <v>0</v>
      </c>
      <c r="G93" s="104">
        <v>0</v>
      </c>
      <c r="H93" s="104">
        <v>489713501.82310003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66590846.251200005</v>
      </c>
      <c r="R93" s="102">
        <f t="shared" si="1"/>
        <v>556304348.07430005</v>
      </c>
    </row>
    <row r="94" spans="1:18" x14ac:dyDescent="0.25">
      <c r="A94" s="76" t="s">
        <v>908</v>
      </c>
      <c r="B94" s="65" t="s">
        <v>888</v>
      </c>
      <c r="C94" s="108" t="s">
        <v>2210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87125468.443200007</v>
      </c>
      <c r="R94" s="102">
        <f t="shared" si="1"/>
        <v>87125468.443200007</v>
      </c>
    </row>
    <row r="95" spans="1:18" x14ac:dyDescent="0.25">
      <c r="A95" s="76" t="s">
        <v>912</v>
      </c>
      <c r="B95" s="65" t="s">
        <v>888</v>
      </c>
      <c r="C95" s="65" t="s">
        <v>913</v>
      </c>
      <c r="D95" s="104">
        <v>0</v>
      </c>
      <c r="E95" s="104">
        <v>0</v>
      </c>
      <c r="F95" s="104">
        <v>0</v>
      </c>
      <c r="G95" s="104">
        <v>0</v>
      </c>
      <c r="H95" s="104">
        <v>1408064736.0077531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2">
        <f t="shared" si="1"/>
        <v>1408064736.0077531</v>
      </c>
    </row>
    <row r="96" spans="1:18" x14ac:dyDescent="0.25">
      <c r="A96" s="76" t="s">
        <v>914</v>
      </c>
      <c r="B96" s="65" t="s">
        <v>888</v>
      </c>
      <c r="C96" s="65" t="s">
        <v>915</v>
      </c>
      <c r="D96" s="104">
        <v>0</v>
      </c>
      <c r="E96" s="104">
        <v>0</v>
      </c>
      <c r="F96" s="104">
        <v>0</v>
      </c>
      <c r="G96" s="104">
        <v>0</v>
      </c>
      <c r="H96" s="104">
        <v>1048475173.81365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2">
        <f t="shared" si="1"/>
        <v>1048475173.81365</v>
      </c>
    </row>
    <row r="97" spans="1:18" x14ac:dyDescent="0.25">
      <c r="A97" s="76" t="s">
        <v>918</v>
      </c>
      <c r="B97" s="65" t="s">
        <v>888</v>
      </c>
      <c r="C97" s="108" t="s">
        <v>2211</v>
      </c>
      <c r="D97" s="104">
        <v>0</v>
      </c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139342079.16</v>
      </c>
      <c r="R97" s="102">
        <f t="shared" si="1"/>
        <v>139342079.16</v>
      </c>
    </row>
    <row r="98" spans="1:18" x14ac:dyDescent="0.25">
      <c r="A98" s="76" t="s">
        <v>920</v>
      </c>
      <c r="B98" s="65" t="s">
        <v>888</v>
      </c>
      <c r="C98" s="65" t="s">
        <v>921</v>
      </c>
      <c r="D98" s="104">
        <v>0</v>
      </c>
      <c r="E98" s="104">
        <v>0</v>
      </c>
      <c r="F98" s="104">
        <v>0</v>
      </c>
      <c r="G98" s="104">
        <v>0</v>
      </c>
      <c r="H98" s="104">
        <v>1002280237.2082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2">
        <f t="shared" si="1"/>
        <v>1002280237.2082</v>
      </c>
    </row>
    <row r="99" spans="1:18" x14ac:dyDescent="0.25">
      <c r="A99" s="76" t="s">
        <v>922</v>
      </c>
      <c r="B99" s="65" t="s">
        <v>888</v>
      </c>
      <c r="C99" s="65" t="s">
        <v>923</v>
      </c>
      <c r="D99" s="104">
        <v>0</v>
      </c>
      <c r="E99" s="104">
        <v>0</v>
      </c>
      <c r="F99" s="104">
        <v>0</v>
      </c>
      <c r="G99" s="104">
        <v>0</v>
      </c>
      <c r="H99" s="104">
        <v>1066615189.0932502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2">
        <f t="shared" si="1"/>
        <v>1066615189.0932502</v>
      </c>
    </row>
    <row r="100" spans="1:18" x14ac:dyDescent="0.25">
      <c r="A100" s="76" t="s">
        <v>924</v>
      </c>
      <c r="B100" s="65" t="s">
        <v>888</v>
      </c>
      <c r="C100" s="65" t="s">
        <v>925</v>
      </c>
      <c r="D100" s="104">
        <v>0</v>
      </c>
      <c r="E100" s="104">
        <v>0</v>
      </c>
      <c r="F100" s="104">
        <v>0</v>
      </c>
      <c r="G100" s="104">
        <v>0</v>
      </c>
      <c r="H100" s="104">
        <v>1901555207.8457379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2">
        <f t="shared" si="1"/>
        <v>1901555207.8457379</v>
      </c>
    </row>
    <row r="101" spans="1:18" x14ac:dyDescent="0.25">
      <c r="A101" s="76" t="s">
        <v>926</v>
      </c>
      <c r="B101" s="65" t="s">
        <v>888</v>
      </c>
      <c r="C101" s="65" t="s">
        <v>927</v>
      </c>
      <c r="D101" s="104">
        <v>0</v>
      </c>
      <c r="E101" s="104">
        <v>0</v>
      </c>
      <c r="F101" s="104">
        <v>0</v>
      </c>
      <c r="G101" s="104">
        <v>0</v>
      </c>
      <c r="H101" s="104">
        <v>815513413.43699694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0</v>
      </c>
      <c r="R101" s="102">
        <f t="shared" si="1"/>
        <v>815513413.43699694</v>
      </c>
    </row>
    <row r="102" spans="1:18" x14ac:dyDescent="0.25">
      <c r="A102" s="76" t="s">
        <v>930</v>
      </c>
      <c r="B102" s="65" t="s">
        <v>888</v>
      </c>
      <c r="C102" s="109" t="s">
        <v>2212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58670349.120000005</v>
      </c>
      <c r="R102" s="102">
        <f t="shared" si="1"/>
        <v>58670349.120000005</v>
      </c>
    </row>
    <row r="103" spans="1:18" x14ac:dyDescent="0.25">
      <c r="A103" s="76" t="s">
        <v>932</v>
      </c>
      <c r="B103" s="65" t="s">
        <v>888</v>
      </c>
      <c r="C103" s="65" t="s">
        <v>933</v>
      </c>
      <c r="D103" s="104">
        <v>0</v>
      </c>
      <c r="E103" s="104">
        <v>0</v>
      </c>
      <c r="F103" s="104">
        <v>0</v>
      </c>
      <c r="G103" s="104">
        <v>0</v>
      </c>
      <c r="H103" s="104">
        <v>1232544395.4937611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32222070.887903124</v>
      </c>
      <c r="R103" s="102">
        <f t="shared" si="1"/>
        <v>1264766466.3816643</v>
      </c>
    </row>
    <row r="104" spans="1:18" x14ac:dyDescent="0.25">
      <c r="A104" s="76" t="s">
        <v>937</v>
      </c>
      <c r="B104" s="65" t="s">
        <v>888</v>
      </c>
      <c r="C104" s="65" t="s">
        <v>938</v>
      </c>
      <c r="D104" s="104">
        <v>0</v>
      </c>
      <c r="E104" s="104">
        <v>0</v>
      </c>
      <c r="F104" s="104">
        <v>0</v>
      </c>
      <c r="G104" s="104">
        <v>0</v>
      </c>
      <c r="H104" s="104">
        <v>2946911810.2219996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1224926427.0314901</v>
      </c>
      <c r="R104" s="102">
        <f t="shared" si="1"/>
        <v>4171838237.2534895</v>
      </c>
    </row>
    <row r="105" spans="1:18" x14ac:dyDescent="0.25">
      <c r="A105" s="76" t="s">
        <v>939</v>
      </c>
      <c r="B105" s="65" t="s">
        <v>888</v>
      </c>
      <c r="C105" s="65" t="s">
        <v>940</v>
      </c>
      <c r="D105" s="104">
        <v>0</v>
      </c>
      <c r="E105" s="104">
        <v>0</v>
      </c>
      <c r="F105" s="104">
        <v>0</v>
      </c>
      <c r="G105" s="104">
        <v>0</v>
      </c>
      <c r="H105" s="104">
        <v>1169679919.27845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2">
        <f t="shared" si="1"/>
        <v>1169679919.27845</v>
      </c>
    </row>
    <row r="106" spans="1:18" x14ac:dyDescent="0.25">
      <c r="A106" s="76" t="s">
        <v>941</v>
      </c>
      <c r="B106" s="65" t="s">
        <v>888</v>
      </c>
      <c r="C106" s="65" t="s">
        <v>942</v>
      </c>
      <c r="D106" s="104">
        <v>0</v>
      </c>
      <c r="E106" s="104">
        <v>0</v>
      </c>
      <c r="F106" s="104">
        <v>0</v>
      </c>
      <c r="G106" s="104">
        <v>0</v>
      </c>
      <c r="H106" s="104">
        <v>653269961.32814813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2">
        <f t="shared" si="1"/>
        <v>653269961.32814813</v>
      </c>
    </row>
    <row r="107" spans="1:18" x14ac:dyDescent="0.25">
      <c r="A107" s="76" t="s">
        <v>943</v>
      </c>
      <c r="B107" s="65" t="s">
        <v>888</v>
      </c>
      <c r="C107" s="65" t="s">
        <v>944</v>
      </c>
      <c r="D107" s="104">
        <v>0</v>
      </c>
      <c r="E107" s="104">
        <v>0</v>
      </c>
      <c r="F107" s="104">
        <v>0</v>
      </c>
      <c r="G107" s="104">
        <v>0</v>
      </c>
      <c r="H107" s="104">
        <v>1474726850.1815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353955013.72582</v>
      </c>
      <c r="R107" s="102">
        <f t="shared" si="1"/>
        <v>1828681863.90732</v>
      </c>
    </row>
    <row r="108" spans="1:18" x14ac:dyDescent="0.25">
      <c r="A108" s="76" t="s">
        <v>945</v>
      </c>
      <c r="B108" s="65" t="s">
        <v>888</v>
      </c>
      <c r="C108" s="65" t="s">
        <v>946</v>
      </c>
      <c r="D108" s="104">
        <v>0</v>
      </c>
      <c r="E108" s="104">
        <v>0</v>
      </c>
      <c r="F108" s="104">
        <v>0</v>
      </c>
      <c r="G108" s="104">
        <v>0</v>
      </c>
      <c r="H108" s="104">
        <v>476296419.79907477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102">
        <f t="shared" si="1"/>
        <v>476296419.79907477</v>
      </c>
    </row>
    <row r="109" spans="1:18" x14ac:dyDescent="0.25">
      <c r="A109" s="76" t="s">
        <v>947</v>
      </c>
      <c r="B109" s="65" t="s">
        <v>888</v>
      </c>
      <c r="C109" s="65" t="s">
        <v>2140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5513146313.1469507</v>
      </c>
      <c r="R109" s="102">
        <f t="shared" si="1"/>
        <v>5513146313.1469507</v>
      </c>
    </row>
    <row r="110" spans="1:18" x14ac:dyDescent="0.25">
      <c r="A110" s="76" t="s">
        <v>958</v>
      </c>
      <c r="B110" s="65" t="s">
        <v>888</v>
      </c>
      <c r="C110" s="65" t="s">
        <v>99</v>
      </c>
      <c r="D110" s="104">
        <v>0</v>
      </c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553097561.18234003</v>
      </c>
      <c r="R110" s="102">
        <f t="shared" si="1"/>
        <v>553097561.18234003</v>
      </c>
    </row>
    <row r="111" spans="1:18" x14ac:dyDescent="0.25">
      <c r="A111" s="76" t="s">
        <v>959</v>
      </c>
      <c r="B111" s="65" t="s">
        <v>888</v>
      </c>
      <c r="C111" s="65" t="s">
        <v>960</v>
      </c>
      <c r="D111" s="104">
        <v>0</v>
      </c>
      <c r="E111" s="104">
        <v>0</v>
      </c>
      <c r="F111" s="104">
        <v>0</v>
      </c>
      <c r="G111" s="104">
        <v>0</v>
      </c>
      <c r="H111" s="104">
        <v>1232792115.6348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2">
        <f t="shared" si="1"/>
        <v>1232792115.6348</v>
      </c>
    </row>
    <row r="112" spans="1:18" x14ac:dyDescent="0.25">
      <c r="A112" s="76" t="s">
        <v>961</v>
      </c>
      <c r="B112" s="65" t="s">
        <v>888</v>
      </c>
      <c r="C112" s="65" t="s">
        <v>962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1409094893.2011001</v>
      </c>
      <c r="R112" s="102">
        <f t="shared" si="1"/>
        <v>1409094893.2011001</v>
      </c>
    </row>
    <row r="113" spans="1:18" x14ac:dyDescent="0.25">
      <c r="A113" s="76" t="s">
        <v>971</v>
      </c>
      <c r="B113" s="65" t="s">
        <v>888</v>
      </c>
      <c r="C113" s="65" t="s">
        <v>972</v>
      </c>
      <c r="D113" s="104">
        <v>0</v>
      </c>
      <c r="E113" s="104">
        <v>0</v>
      </c>
      <c r="F113" s="104">
        <v>0</v>
      </c>
      <c r="G113" s="104">
        <v>0</v>
      </c>
      <c r="H113" s="104">
        <v>320419602.58399999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0</v>
      </c>
      <c r="R113" s="102">
        <f t="shared" si="1"/>
        <v>320419602.58399999</v>
      </c>
    </row>
    <row r="114" spans="1:18" x14ac:dyDescent="0.25">
      <c r="A114" s="76" t="s">
        <v>981</v>
      </c>
      <c r="B114" s="65" t="s">
        <v>888</v>
      </c>
      <c r="C114" s="65" t="s">
        <v>982</v>
      </c>
      <c r="D114" s="104">
        <v>0</v>
      </c>
      <c r="E114" s="104">
        <v>0</v>
      </c>
      <c r="F114" s="104">
        <v>0</v>
      </c>
      <c r="G114" s="104">
        <v>0</v>
      </c>
      <c r="H114" s="104">
        <v>824300383.86975002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80965081.785600007</v>
      </c>
      <c r="R114" s="102">
        <f t="shared" si="1"/>
        <v>905265465.65534997</v>
      </c>
    </row>
    <row r="115" spans="1:18" x14ac:dyDescent="0.25">
      <c r="A115" s="76" t="s">
        <v>987</v>
      </c>
      <c r="B115" s="65" t="s">
        <v>888</v>
      </c>
      <c r="C115" s="65" t="s">
        <v>734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729724883.09561002</v>
      </c>
      <c r="R115" s="102">
        <f t="shared" si="1"/>
        <v>729724883.09561002</v>
      </c>
    </row>
    <row r="116" spans="1:18" x14ac:dyDescent="0.25">
      <c r="A116" s="76" t="s">
        <v>988</v>
      </c>
      <c r="B116" s="65" t="s">
        <v>888</v>
      </c>
      <c r="C116" s="65" t="s">
        <v>989</v>
      </c>
      <c r="D116" s="104">
        <v>0</v>
      </c>
      <c r="E116" s="104">
        <v>0</v>
      </c>
      <c r="F116" s="104">
        <v>0</v>
      </c>
      <c r="G116" s="104">
        <v>0</v>
      </c>
      <c r="H116" s="104">
        <v>842028562.63609993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2">
        <f t="shared" si="1"/>
        <v>842028562.63609993</v>
      </c>
    </row>
    <row r="117" spans="1:18" x14ac:dyDescent="0.25">
      <c r="A117" s="76" t="s">
        <v>992</v>
      </c>
      <c r="B117" s="65" t="s">
        <v>888</v>
      </c>
      <c r="C117" s="65" t="s">
        <v>993</v>
      </c>
      <c r="D117" s="104">
        <v>0</v>
      </c>
      <c r="E117" s="104">
        <v>0</v>
      </c>
      <c r="F117" s="104">
        <v>0</v>
      </c>
      <c r="G117" s="104">
        <v>0</v>
      </c>
      <c r="H117" s="104">
        <v>751070425.20225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81493114.927680016</v>
      </c>
      <c r="R117" s="102">
        <f t="shared" si="1"/>
        <v>832563540.12993002</v>
      </c>
    </row>
    <row r="118" spans="1:18" x14ac:dyDescent="0.25">
      <c r="A118" s="76" t="s">
        <v>996</v>
      </c>
      <c r="B118" s="65" t="s">
        <v>888</v>
      </c>
      <c r="C118" s="65" t="s">
        <v>997</v>
      </c>
      <c r="D118" s="104">
        <v>0</v>
      </c>
      <c r="E118" s="104">
        <v>0</v>
      </c>
      <c r="F118" s="104">
        <v>0</v>
      </c>
      <c r="G118" s="104">
        <v>0</v>
      </c>
      <c r="H118" s="104">
        <v>237148986.64121762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  <c r="R118" s="102">
        <f t="shared" si="1"/>
        <v>237148986.64121762</v>
      </c>
    </row>
    <row r="119" spans="1:18" x14ac:dyDescent="0.25">
      <c r="A119" s="76" t="s">
        <v>998</v>
      </c>
      <c r="B119" s="65" t="s">
        <v>888</v>
      </c>
      <c r="C119" s="65" t="s">
        <v>999</v>
      </c>
      <c r="D119" s="104">
        <v>0</v>
      </c>
      <c r="E119" s="104">
        <v>0</v>
      </c>
      <c r="F119" s="104">
        <v>0</v>
      </c>
      <c r="G119" s="104">
        <v>0</v>
      </c>
      <c r="H119" s="104">
        <v>1001665804.0622965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800487156.78022003</v>
      </c>
      <c r="R119" s="102">
        <f t="shared" si="1"/>
        <v>1802152960.8425164</v>
      </c>
    </row>
    <row r="120" spans="1:18" x14ac:dyDescent="0.25">
      <c r="A120" s="76" t="s">
        <v>1001</v>
      </c>
      <c r="B120" s="65" t="s">
        <v>888</v>
      </c>
      <c r="C120" s="65" t="s">
        <v>1002</v>
      </c>
      <c r="D120" s="104">
        <v>0</v>
      </c>
      <c r="E120" s="104">
        <v>0</v>
      </c>
      <c r="F120" s="104">
        <v>0</v>
      </c>
      <c r="G120" s="104">
        <v>0</v>
      </c>
      <c r="H120" s="104">
        <v>283557355.74984545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2">
        <f t="shared" si="1"/>
        <v>283557355.74984545</v>
      </c>
    </row>
    <row r="121" spans="1:18" x14ac:dyDescent="0.25">
      <c r="A121" s="76" t="s">
        <v>1005</v>
      </c>
      <c r="B121" s="65" t="s">
        <v>888</v>
      </c>
      <c r="C121" s="65" t="s">
        <v>1006</v>
      </c>
      <c r="D121" s="104">
        <v>0</v>
      </c>
      <c r="E121" s="104">
        <v>0</v>
      </c>
      <c r="F121" s="104">
        <v>0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330630210.45887005</v>
      </c>
      <c r="R121" s="102">
        <f t="shared" si="1"/>
        <v>330630210.45887005</v>
      </c>
    </row>
    <row r="122" spans="1:18" x14ac:dyDescent="0.25">
      <c r="A122" s="76" t="s">
        <v>1007</v>
      </c>
      <c r="B122" s="65" t="s">
        <v>888</v>
      </c>
      <c r="C122" s="65" t="s">
        <v>1008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297347680.21921998</v>
      </c>
      <c r="R122" s="102">
        <f t="shared" si="1"/>
        <v>297347680.21921998</v>
      </c>
    </row>
    <row r="123" spans="1:18" x14ac:dyDescent="0.25">
      <c r="A123" s="76" t="s">
        <v>1009</v>
      </c>
      <c r="B123" s="65" t="s">
        <v>888</v>
      </c>
      <c r="C123" s="65" t="s">
        <v>224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492490628.45762998</v>
      </c>
      <c r="R123" s="102">
        <f t="shared" si="1"/>
        <v>492490628.45762998</v>
      </c>
    </row>
    <row r="124" spans="1:18" x14ac:dyDescent="0.25">
      <c r="A124" s="76" t="s">
        <v>1010</v>
      </c>
      <c r="B124" s="65" t="s">
        <v>888</v>
      </c>
      <c r="C124" s="108" t="s">
        <v>2213</v>
      </c>
      <c r="D124" s="104">
        <v>0</v>
      </c>
      <c r="E124" s="104">
        <v>0</v>
      </c>
      <c r="F124" s="104">
        <v>0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128781416.31840001</v>
      </c>
      <c r="R124" s="102">
        <f t="shared" si="1"/>
        <v>128781416.31840001</v>
      </c>
    </row>
    <row r="125" spans="1:18" x14ac:dyDescent="0.25">
      <c r="A125" s="76" t="s">
        <v>1014</v>
      </c>
      <c r="B125" s="65" t="s">
        <v>888</v>
      </c>
      <c r="C125" s="65" t="s">
        <v>1015</v>
      </c>
      <c r="D125" s="104">
        <v>0</v>
      </c>
      <c r="E125" s="104">
        <v>0</v>
      </c>
      <c r="F125" s="104">
        <v>0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648708056.62217987</v>
      </c>
      <c r="R125" s="102">
        <f t="shared" si="1"/>
        <v>648708056.62217987</v>
      </c>
    </row>
    <row r="126" spans="1:18" x14ac:dyDescent="0.25">
      <c r="A126" s="76" t="s">
        <v>1016</v>
      </c>
      <c r="B126" s="65" t="s">
        <v>888</v>
      </c>
      <c r="C126" s="65" t="s">
        <v>1017</v>
      </c>
      <c r="D126" s="104">
        <v>0</v>
      </c>
      <c r="E126" s="104">
        <v>0</v>
      </c>
      <c r="F126" s="104">
        <v>0</v>
      </c>
      <c r="G126" s="104">
        <v>0</v>
      </c>
      <c r="H126" s="104">
        <v>195847758.63066849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2">
        <f t="shared" si="1"/>
        <v>195847758.63066849</v>
      </c>
    </row>
    <row r="127" spans="1:18" x14ac:dyDescent="0.25">
      <c r="A127" s="76" t="s">
        <v>1020</v>
      </c>
      <c r="B127" s="65" t="s">
        <v>888</v>
      </c>
      <c r="C127" s="65" t="s">
        <v>1021</v>
      </c>
      <c r="D127" s="104">
        <v>0</v>
      </c>
      <c r="E127" s="104">
        <v>0</v>
      </c>
      <c r="F127" s="104">
        <v>0</v>
      </c>
      <c r="G127" s="104">
        <v>0</v>
      </c>
      <c r="H127" s="104">
        <v>205589794.00764999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2">
        <f t="shared" si="1"/>
        <v>205589794.00764999</v>
      </c>
    </row>
    <row r="128" spans="1:18" x14ac:dyDescent="0.25">
      <c r="A128" s="76" t="s">
        <v>1024</v>
      </c>
      <c r="B128" s="65" t="s">
        <v>888</v>
      </c>
      <c r="C128" s="65" t="s">
        <v>1025</v>
      </c>
      <c r="D128" s="104">
        <v>0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898823177.03805995</v>
      </c>
      <c r="R128" s="102">
        <f t="shared" si="1"/>
        <v>898823177.03805995</v>
      </c>
    </row>
    <row r="129" spans="1:18" x14ac:dyDescent="0.25">
      <c r="A129" s="76" t="s">
        <v>1030</v>
      </c>
      <c r="B129" s="65" t="s">
        <v>888</v>
      </c>
      <c r="C129" s="65" t="s">
        <v>1031</v>
      </c>
      <c r="D129" s="104">
        <v>0</v>
      </c>
      <c r="E129" s="104">
        <v>0</v>
      </c>
      <c r="F129" s="104">
        <v>0</v>
      </c>
      <c r="G129" s="104">
        <v>0</v>
      </c>
      <c r="H129" s="104">
        <v>186965774.11227083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2">
        <f t="shared" si="1"/>
        <v>186965774.11227083</v>
      </c>
    </row>
    <row r="130" spans="1:18" x14ac:dyDescent="0.25">
      <c r="A130" s="76" t="s">
        <v>1034</v>
      </c>
      <c r="B130" s="65" t="s">
        <v>888</v>
      </c>
      <c r="C130" s="65" t="s">
        <v>1035</v>
      </c>
      <c r="D130" s="104">
        <v>0</v>
      </c>
      <c r="E130" s="104">
        <v>0</v>
      </c>
      <c r="F130" s="104">
        <v>0</v>
      </c>
      <c r="G130" s="104">
        <v>0</v>
      </c>
      <c r="H130" s="104">
        <v>470211532.20658004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0</v>
      </c>
      <c r="R130" s="102">
        <f t="shared" si="1"/>
        <v>470211532.20658004</v>
      </c>
    </row>
    <row r="131" spans="1:18" x14ac:dyDescent="0.25">
      <c r="A131" s="76" t="s">
        <v>1036</v>
      </c>
      <c r="B131" s="65" t="s">
        <v>888</v>
      </c>
      <c r="C131" s="65" t="s">
        <v>1037</v>
      </c>
      <c r="D131" s="104">
        <v>0</v>
      </c>
      <c r="E131" s="104">
        <v>0</v>
      </c>
      <c r="F131" s="104">
        <v>0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441558561.60993004</v>
      </c>
      <c r="R131" s="102">
        <f t="shared" si="1"/>
        <v>441558561.60993004</v>
      </c>
    </row>
    <row r="132" spans="1:18" x14ac:dyDescent="0.25">
      <c r="A132" s="76" t="s">
        <v>1040</v>
      </c>
      <c r="B132" s="65" t="s">
        <v>888</v>
      </c>
      <c r="C132" s="65" t="s">
        <v>169</v>
      </c>
      <c r="D132" s="104">
        <v>0</v>
      </c>
      <c r="E132" s="104">
        <v>0</v>
      </c>
      <c r="F132" s="104">
        <v>0</v>
      </c>
      <c r="G132" s="104">
        <v>0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391928027.32773006</v>
      </c>
      <c r="R132" s="102">
        <f t="shared" si="1"/>
        <v>391928027.32773006</v>
      </c>
    </row>
    <row r="133" spans="1:18" x14ac:dyDescent="0.25">
      <c r="A133" s="76" t="s">
        <v>1043</v>
      </c>
      <c r="B133" s="65" t="s">
        <v>888</v>
      </c>
      <c r="C133" s="65" t="s">
        <v>1044</v>
      </c>
      <c r="D133" s="104">
        <v>0</v>
      </c>
      <c r="E133" s="104">
        <v>0</v>
      </c>
      <c r="F133" s="104">
        <v>0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990050795.42057991</v>
      </c>
      <c r="R133" s="102">
        <f t="shared" si="1"/>
        <v>990050795.42057991</v>
      </c>
    </row>
    <row r="134" spans="1:18" x14ac:dyDescent="0.25">
      <c r="A134" s="76" t="s">
        <v>1047</v>
      </c>
      <c r="B134" s="65" t="s">
        <v>888</v>
      </c>
      <c r="C134" s="65" t="s">
        <v>1048</v>
      </c>
      <c r="D134" s="104">
        <v>0</v>
      </c>
      <c r="E134" s="104">
        <v>0</v>
      </c>
      <c r="F134" s="104">
        <v>0</v>
      </c>
      <c r="G134" s="104">
        <v>0</v>
      </c>
      <c r="H134" s="104">
        <v>141464842.45205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0</v>
      </c>
      <c r="R134" s="102">
        <f t="shared" si="1"/>
        <v>141464842.45205</v>
      </c>
    </row>
    <row r="135" spans="1:18" x14ac:dyDescent="0.25">
      <c r="A135" s="76" t="s">
        <v>1049</v>
      </c>
      <c r="B135" s="65" t="s">
        <v>888</v>
      </c>
      <c r="C135" s="65" t="s">
        <v>1050</v>
      </c>
      <c r="D135" s="104">
        <v>0</v>
      </c>
      <c r="E135" s="104">
        <v>0</v>
      </c>
      <c r="F135" s="104">
        <v>0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>
        <v>365613671.98137003</v>
      </c>
      <c r="R135" s="102">
        <f t="shared" ref="R135:R198" si="2">SUM(D135:Q135)</f>
        <v>365613671.98137003</v>
      </c>
    </row>
    <row r="136" spans="1:18" x14ac:dyDescent="0.25">
      <c r="A136" s="76" t="s">
        <v>1051</v>
      </c>
      <c r="B136" s="65" t="s">
        <v>888</v>
      </c>
      <c r="C136" s="65" t="s">
        <v>1052</v>
      </c>
      <c r="D136" s="104">
        <v>0</v>
      </c>
      <c r="E136" s="104">
        <v>0</v>
      </c>
      <c r="F136" s="104">
        <v>0</v>
      </c>
      <c r="G136" s="104">
        <v>0</v>
      </c>
      <c r="H136" s="104">
        <v>930063155.56112289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0</v>
      </c>
      <c r="R136" s="102">
        <f t="shared" si="2"/>
        <v>930063155.56112289</v>
      </c>
    </row>
    <row r="137" spans="1:18" x14ac:dyDescent="0.25">
      <c r="A137" s="76" t="s">
        <v>1055</v>
      </c>
      <c r="B137" s="65" t="s">
        <v>888</v>
      </c>
      <c r="C137" s="65" t="s">
        <v>1056</v>
      </c>
      <c r="D137" s="104">
        <v>0</v>
      </c>
      <c r="E137" s="104">
        <v>0</v>
      </c>
      <c r="F137" s="104">
        <v>0</v>
      </c>
      <c r="G137" s="104">
        <v>0</v>
      </c>
      <c r="H137" s="104">
        <v>82105934.59314999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0</v>
      </c>
      <c r="R137" s="102">
        <f t="shared" si="2"/>
        <v>82105934.59314999</v>
      </c>
    </row>
    <row r="138" spans="1:18" x14ac:dyDescent="0.25">
      <c r="A138" s="76" t="s">
        <v>1063</v>
      </c>
      <c r="B138" s="65" t="s">
        <v>888</v>
      </c>
      <c r="C138" s="65" t="s">
        <v>1064</v>
      </c>
      <c r="D138" s="104">
        <v>0</v>
      </c>
      <c r="E138" s="104">
        <v>0</v>
      </c>
      <c r="F138" s="104">
        <v>0</v>
      </c>
      <c r="G138" s="104">
        <v>0</v>
      </c>
      <c r="H138" s="104">
        <v>823359964.8554635</v>
      </c>
      <c r="I138" s="104">
        <v>0</v>
      </c>
      <c r="J138" s="104">
        <v>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0</v>
      </c>
      <c r="R138" s="102">
        <f t="shared" si="2"/>
        <v>823359964.8554635</v>
      </c>
    </row>
    <row r="139" spans="1:18" x14ac:dyDescent="0.25">
      <c r="A139" s="76" t="s">
        <v>1065</v>
      </c>
      <c r="B139" s="65" t="s">
        <v>888</v>
      </c>
      <c r="C139" s="65" t="s">
        <v>1066</v>
      </c>
      <c r="D139" s="104">
        <v>0</v>
      </c>
      <c r="E139" s="104">
        <v>0</v>
      </c>
      <c r="F139" s="104">
        <v>0</v>
      </c>
      <c r="G139" s="104">
        <v>0</v>
      </c>
      <c r="H139" s="104">
        <v>155778151.74945801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0</v>
      </c>
      <c r="R139" s="102">
        <f t="shared" si="2"/>
        <v>155778151.74945801</v>
      </c>
    </row>
    <row r="140" spans="1:18" x14ac:dyDescent="0.25">
      <c r="A140" s="76" t="s">
        <v>1067</v>
      </c>
      <c r="B140" s="65" t="s">
        <v>888</v>
      </c>
      <c r="C140" s="65" t="s">
        <v>1068</v>
      </c>
      <c r="D140" s="104">
        <v>0</v>
      </c>
      <c r="E140" s="104">
        <v>0</v>
      </c>
      <c r="F140" s="104">
        <v>0</v>
      </c>
      <c r="G140" s="104">
        <v>0</v>
      </c>
      <c r="H140" s="104">
        <v>163778592.48659998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  <c r="P140" s="104">
        <v>0</v>
      </c>
      <c r="Q140" s="104">
        <v>0</v>
      </c>
      <c r="R140" s="102">
        <f t="shared" si="2"/>
        <v>163778592.48659998</v>
      </c>
    </row>
    <row r="141" spans="1:18" x14ac:dyDescent="0.25">
      <c r="A141" s="76" t="s">
        <v>1069</v>
      </c>
      <c r="B141" s="65" t="s">
        <v>888</v>
      </c>
      <c r="C141" s="65" t="s">
        <v>1070</v>
      </c>
      <c r="D141" s="104">
        <v>0</v>
      </c>
      <c r="E141" s="104">
        <v>0</v>
      </c>
      <c r="F141" s="104">
        <v>0</v>
      </c>
      <c r="G141" s="104">
        <v>0</v>
      </c>
      <c r="H141" s="104">
        <v>273565123.16664803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63363977.049600005</v>
      </c>
      <c r="R141" s="102">
        <f t="shared" si="2"/>
        <v>336929100.21624804</v>
      </c>
    </row>
    <row r="142" spans="1:18" x14ac:dyDescent="0.25">
      <c r="A142" s="76" t="s">
        <v>1071</v>
      </c>
      <c r="B142" s="65" t="s">
        <v>888</v>
      </c>
      <c r="C142" s="65" t="s">
        <v>1072</v>
      </c>
      <c r="D142" s="104">
        <v>0</v>
      </c>
      <c r="E142" s="104">
        <v>0</v>
      </c>
      <c r="F142" s="104">
        <v>0</v>
      </c>
      <c r="G142" s="104">
        <v>0</v>
      </c>
      <c r="H142" s="104">
        <v>707135268.48283207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0</v>
      </c>
      <c r="R142" s="102">
        <f t="shared" si="2"/>
        <v>707135268.48283207</v>
      </c>
    </row>
    <row r="143" spans="1:18" x14ac:dyDescent="0.25">
      <c r="A143" s="76" t="s">
        <v>1073</v>
      </c>
      <c r="B143" s="65" t="s">
        <v>888</v>
      </c>
      <c r="C143" s="65" t="s">
        <v>1074</v>
      </c>
      <c r="D143" s="104">
        <v>0</v>
      </c>
      <c r="E143" s="104">
        <v>0</v>
      </c>
      <c r="F143" s="104">
        <v>0</v>
      </c>
      <c r="G143" s="104">
        <v>0</v>
      </c>
      <c r="H143" s="104">
        <v>139948374.00309998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0</v>
      </c>
      <c r="R143" s="102">
        <f t="shared" si="2"/>
        <v>139948374.00309998</v>
      </c>
    </row>
    <row r="144" spans="1:18" x14ac:dyDescent="0.25">
      <c r="A144" s="76" t="s">
        <v>1075</v>
      </c>
      <c r="B144" s="65" t="s">
        <v>888</v>
      </c>
      <c r="C144" s="108" t="s">
        <v>2214</v>
      </c>
      <c r="D144" s="104">
        <v>0</v>
      </c>
      <c r="E144" s="104">
        <v>0</v>
      </c>
      <c r="F144" s="104">
        <v>0</v>
      </c>
      <c r="G144" s="104">
        <v>0</v>
      </c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58670349.120000005</v>
      </c>
      <c r="R144" s="102">
        <f t="shared" si="2"/>
        <v>58670349.120000005</v>
      </c>
    </row>
    <row r="145" spans="1:18" x14ac:dyDescent="0.25">
      <c r="A145" s="76" t="s">
        <v>1079</v>
      </c>
      <c r="B145" s="65" t="s">
        <v>888</v>
      </c>
      <c r="C145" s="65" t="s">
        <v>1080</v>
      </c>
      <c r="D145" s="104">
        <v>0</v>
      </c>
      <c r="E145" s="104">
        <v>0</v>
      </c>
      <c r="F145" s="104">
        <v>0</v>
      </c>
      <c r="G145" s="104">
        <v>0</v>
      </c>
      <c r="H145" s="104">
        <v>451849660.47764999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0</v>
      </c>
      <c r="R145" s="102">
        <f t="shared" si="2"/>
        <v>451849660.47764999</v>
      </c>
    </row>
    <row r="146" spans="1:18" x14ac:dyDescent="0.25">
      <c r="A146" s="76" t="s">
        <v>1081</v>
      </c>
      <c r="B146" s="65" t="s">
        <v>888</v>
      </c>
      <c r="C146" s="65" t="s">
        <v>1082</v>
      </c>
      <c r="D146" s="104">
        <v>0</v>
      </c>
      <c r="E146" s="104">
        <v>0</v>
      </c>
      <c r="F146" s="104">
        <v>0</v>
      </c>
      <c r="G146" s="104">
        <v>0</v>
      </c>
      <c r="H146" s="104">
        <v>260604561.94248626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0</v>
      </c>
      <c r="R146" s="102">
        <f t="shared" si="2"/>
        <v>260604561.94248626</v>
      </c>
    </row>
    <row r="147" spans="1:18" x14ac:dyDescent="0.25">
      <c r="A147" s="76" t="s">
        <v>1087</v>
      </c>
      <c r="B147" s="65" t="s">
        <v>888</v>
      </c>
      <c r="C147" s="65" t="s">
        <v>1088</v>
      </c>
      <c r="D147" s="104">
        <v>0</v>
      </c>
      <c r="E147" s="104">
        <v>0</v>
      </c>
      <c r="F147" s="104">
        <v>0</v>
      </c>
      <c r="G147" s="104">
        <v>0</v>
      </c>
      <c r="H147" s="104">
        <v>591318119.3123244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0</v>
      </c>
      <c r="R147" s="102">
        <f t="shared" si="2"/>
        <v>591318119.3123244</v>
      </c>
    </row>
    <row r="148" spans="1:18" x14ac:dyDescent="0.25">
      <c r="A148" s="76" t="s">
        <v>1089</v>
      </c>
      <c r="B148" s="65" t="s">
        <v>888</v>
      </c>
      <c r="C148" s="65" t="s">
        <v>1090</v>
      </c>
      <c r="D148" s="104">
        <v>0</v>
      </c>
      <c r="E148" s="104">
        <v>0</v>
      </c>
      <c r="F148" s="104">
        <v>0</v>
      </c>
      <c r="G148" s="104">
        <v>0</v>
      </c>
      <c r="H148" s="104">
        <v>2129899887.51176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284629135.12111002</v>
      </c>
      <c r="R148" s="102">
        <f t="shared" si="2"/>
        <v>2414529022.6328702</v>
      </c>
    </row>
    <row r="149" spans="1:18" x14ac:dyDescent="0.25">
      <c r="A149" s="76" t="s">
        <v>1091</v>
      </c>
      <c r="B149" s="65" t="s">
        <v>888</v>
      </c>
      <c r="C149" s="65" t="s">
        <v>1092</v>
      </c>
      <c r="D149" s="104">
        <v>0</v>
      </c>
      <c r="E149" s="104">
        <v>0</v>
      </c>
      <c r="F149" s="104">
        <v>0</v>
      </c>
      <c r="G149" s="104">
        <v>0</v>
      </c>
      <c r="H149" s="104">
        <v>846675174.21625745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0</v>
      </c>
      <c r="R149" s="102">
        <f t="shared" si="2"/>
        <v>846675174.21625745</v>
      </c>
    </row>
    <row r="150" spans="1:18" x14ac:dyDescent="0.25">
      <c r="A150" s="76" t="s">
        <v>1093</v>
      </c>
      <c r="B150" s="65" t="s">
        <v>888</v>
      </c>
      <c r="C150" s="65" t="s">
        <v>1094</v>
      </c>
      <c r="D150" s="104">
        <v>0</v>
      </c>
      <c r="E150" s="104">
        <v>0</v>
      </c>
      <c r="F150" s="104">
        <v>0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529297370.84916002</v>
      </c>
      <c r="R150" s="102">
        <f t="shared" si="2"/>
        <v>529297370.84916002</v>
      </c>
    </row>
    <row r="151" spans="1:18" x14ac:dyDescent="0.25">
      <c r="A151" s="76" t="s">
        <v>1101</v>
      </c>
      <c r="B151" s="65" t="s">
        <v>888</v>
      </c>
      <c r="C151" s="65" t="s">
        <v>1102</v>
      </c>
      <c r="D151" s="104">
        <v>0</v>
      </c>
      <c r="E151" s="104">
        <v>0</v>
      </c>
      <c r="F151" s="104">
        <v>0</v>
      </c>
      <c r="G151" s="104">
        <v>0</v>
      </c>
      <c r="H151" s="104">
        <v>1390113920.584892</v>
      </c>
      <c r="I151" s="104">
        <v>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04">
        <v>0</v>
      </c>
      <c r="Q151" s="104">
        <v>0</v>
      </c>
      <c r="R151" s="102">
        <f t="shared" si="2"/>
        <v>1390113920.584892</v>
      </c>
    </row>
    <row r="152" spans="1:18" x14ac:dyDescent="0.25">
      <c r="A152" s="76" t="s">
        <v>1103</v>
      </c>
      <c r="B152" s="65" t="s">
        <v>888</v>
      </c>
      <c r="C152" s="65" t="s">
        <v>1104</v>
      </c>
      <c r="D152" s="104">
        <v>0</v>
      </c>
      <c r="E152" s="104">
        <v>0</v>
      </c>
      <c r="F152" s="104">
        <v>0</v>
      </c>
      <c r="G152" s="104">
        <v>0</v>
      </c>
      <c r="H152" s="104">
        <v>0</v>
      </c>
      <c r="I152" s="104">
        <v>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2004448003.4314699</v>
      </c>
      <c r="R152" s="102">
        <f t="shared" si="2"/>
        <v>2004448003.4314699</v>
      </c>
    </row>
    <row r="153" spans="1:18" x14ac:dyDescent="0.25">
      <c r="A153" s="76" t="s">
        <v>1105</v>
      </c>
      <c r="B153" s="65" t="s">
        <v>888</v>
      </c>
      <c r="C153" s="65" t="s">
        <v>1106</v>
      </c>
      <c r="D153" s="104">
        <v>0</v>
      </c>
      <c r="E153" s="104">
        <v>0</v>
      </c>
      <c r="F153" s="104">
        <v>0</v>
      </c>
      <c r="G153" s="104">
        <v>0</v>
      </c>
      <c r="H153" s="104">
        <v>513600754.7763449</v>
      </c>
      <c r="I153" s="104">
        <v>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4">
        <v>0</v>
      </c>
      <c r="Q153" s="104">
        <v>0</v>
      </c>
      <c r="R153" s="102">
        <f t="shared" si="2"/>
        <v>513600754.7763449</v>
      </c>
    </row>
    <row r="154" spans="1:18" x14ac:dyDescent="0.25">
      <c r="A154" s="76" t="s">
        <v>1110</v>
      </c>
      <c r="B154" s="65" t="s">
        <v>888</v>
      </c>
      <c r="C154" s="65" t="s">
        <v>2142</v>
      </c>
      <c r="D154" s="104">
        <v>0</v>
      </c>
      <c r="E154" s="104">
        <v>0</v>
      </c>
      <c r="F154" s="104">
        <v>0</v>
      </c>
      <c r="G154" s="104">
        <v>0</v>
      </c>
      <c r="H154" s="104">
        <v>3510523602.2012587</v>
      </c>
      <c r="I154" s="104">
        <v>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04">
        <v>0</v>
      </c>
      <c r="Q154" s="104">
        <v>50432921.613083109</v>
      </c>
      <c r="R154" s="102">
        <f t="shared" si="2"/>
        <v>3560956523.8143415</v>
      </c>
    </row>
    <row r="155" spans="1:18" x14ac:dyDescent="0.25">
      <c r="A155" s="76" t="s">
        <v>1170</v>
      </c>
      <c r="B155" s="65" t="s">
        <v>1171</v>
      </c>
      <c r="C155" s="65" t="s">
        <v>1172</v>
      </c>
      <c r="D155" s="104">
        <v>0</v>
      </c>
      <c r="E155" s="104">
        <v>0</v>
      </c>
      <c r="F155" s="104">
        <v>0</v>
      </c>
      <c r="G155" s="104">
        <v>0</v>
      </c>
      <c r="H155" s="104">
        <v>0</v>
      </c>
      <c r="I155" s="104">
        <v>0</v>
      </c>
      <c r="J155" s="104">
        <v>774100478.78496456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04">
        <v>0</v>
      </c>
      <c r="Q155" s="104">
        <v>0</v>
      </c>
      <c r="R155" s="102">
        <f t="shared" si="2"/>
        <v>774100478.78496456</v>
      </c>
    </row>
    <row r="156" spans="1:18" x14ac:dyDescent="0.25">
      <c r="A156" s="76" t="s">
        <v>1175</v>
      </c>
      <c r="B156" s="65" t="s">
        <v>1171</v>
      </c>
      <c r="C156" s="65" t="s">
        <v>1176</v>
      </c>
      <c r="D156" s="104">
        <v>0</v>
      </c>
      <c r="E156" s="104">
        <v>0</v>
      </c>
      <c r="F156" s="104">
        <v>0</v>
      </c>
      <c r="G156" s="104">
        <v>0</v>
      </c>
      <c r="H156" s="104">
        <v>0</v>
      </c>
      <c r="I156" s="104">
        <v>0</v>
      </c>
      <c r="J156" s="104">
        <v>24614092.871798005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4">
        <v>0</v>
      </c>
      <c r="Q156" s="104">
        <v>0</v>
      </c>
      <c r="R156" s="102">
        <f t="shared" si="2"/>
        <v>24614092.871798005</v>
      </c>
    </row>
    <row r="157" spans="1:18" x14ac:dyDescent="0.25">
      <c r="A157" s="76" t="s">
        <v>1177</v>
      </c>
      <c r="B157" s="65" t="s">
        <v>1171</v>
      </c>
      <c r="C157" s="65" t="s">
        <v>1178</v>
      </c>
      <c r="D157" s="104">
        <v>0</v>
      </c>
      <c r="E157" s="104">
        <v>0</v>
      </c>
      <c r="F157" s="104">
        <v>0</v>
      </c>
      <c r="G157" s="104">
        <v>0</v>
      </c>
      <c r="H157" s="104">
        <v>0</v>
      </c>
      <c r="I157" s="104">
        <v>0</v>
      </c>
      <c r="J157" s="104">
        <v>77849428.329617441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0</v>
      </c>
      <c r="Q157" s="104">
        <v>0</v>
      </c>
      <c r="R157" s="102">
        <f t="shared" si="2"/>
        <v>77849428.329617441</v>
      </c>
    </row>
    <row r="158" spans="1:18" x14ac:dyDescent="0.25">
      <c r="A158" s="76" t="s">
        <v>1179</v>
      </c>
      <c r="B158" s="65" t="s">
        <v>1171</v>
      </c>
      <c r="C158" s="65" t="s">
        <v>1180</v>
      </c>
      <c r="D158" s="104">
        <v>0</v>
      </c>
      <c r="E158" s="104">
        <v>0</v>
      </c>
      <c r="F158" s="104">
        <v>0</v>
      </c>
      <c r="G158" s="104">
        <v>0</v>
      </c>
      <c r="H158" s="104">
        <v>0</v>
      </c>
      <c r="I158" s="104">
        <v>0</v>
      </c>
      <c r="J158" s="104">
        <v>80679038.434836641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04">
        <v>0</v>
      </c>
      <c r="Q158" s="104">
        <v>0</v>
      </c>
      <c r="R158" s="102">
        <f t="shared" si="2"/>
        <v>80679038.434836641</v>
      </c>
    </row>
    <row r="159" spans="1:18" x14ac:dyDescent="0.25">
      <c r="A159" s="76" t="s">
        <v>1183</v>
      </c>
      <c r="B159" s="65" t="s">
        <v>1171</v>
      </c>
      <c r="C159" s="65" t="s">
        <v>1184</v>
      </c>
      <c r="D159" s="104">
        <v>0</v>
      </c>
      <c r="E159" s="104">
        <v>0</v>
      </c>
      <c r="F159" s="104">
        <v>0</v>
      </c>
      <c r="G159" s="104">
        <v>0</v>
      </c>
      <c r="H159" s="104">
        <v>0</v>
      </c>
      <c r="I159" s="104">
        <v>0</v>
      </c>
      <c r="J159" s="104">
        <v>22277690.517349999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0</v>
      </c>
      <c r="Q159" s="104">
        <v>0</v>
      </c>
      <c r="R159" s="102">
        <f t="shared" si="2"/>
        <v>22277690.517349999</v>
      </c>
    </row>
    <row r="160" spans="1:18" x14ac:dyDescent="0.25">
      <c r="A160" s="76" t="s">
        <v>1185</v>
      </c>
      <c r="B160" s="65" t="s">
        <v>1171</v>
      </c>
      <c r="C160" s="65" t="s">
        <v>1186</v>
      </c>
      <c r="D160" s="104">
        <v>0</v>
      </c>
      <c r="E160" s="104">
        <v>0</v>
      </c>
      <c r="F160" s="104">
        <v>0</v>
      </c>
      <c r="G160" s="104">
        <v>0</v>
      </c>
      <c r="H160" s="104">
        <v>0</v>
      </c>
      <c r="I160" s="104">
        <v>0</v>
      </c>
      <c r="J160" s="104">
        <v>94748000.479730815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0</v>
      </c>
      <c r="R160" s="102">
        <f t="shared" si="2"/>
        <v>94748000.479730815</v>
      </c>
    </row>
    <row r="161" spans="1:18" x14ac:dyDescent="0.25">
      <c r="A161" s="76" t="s">
        <v>1191</v>
      </c>
      <c r="B161" s="65" t="s">
        <v>1171</v>
      </c>
      <c r="C161" s="65" t="s">
        <v>1192</v>
      </c>
      <c r="D161" s="104">
        <v>0</v>
      </c>
      <c r="E161" s="104">
        <v>0</v>
      </c>
      <c r="F161" s="104">
        <v>0</v>
      </c>
      <c r="G161" s="104">
        <v>0</v>
      </c>
      <c r="H161" s="104">
        <v>0</v>
      </c>
      <c r="I161" s="104">
        <v>0</v>
      </c>
      <c r="J161" s="104">
        <v>233854894.50185001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4">
        <v>0</v>
      </c>
      <c r="Q161" s="104">
        <v>0</v>
      </c>
      <c r="R161" s="102">
        <f t="shared" si="2"/>
        <v>233854894.50185001</v>
      </c>
    </row>
    <row r="162" spans="1:18" x14ac:dyDescent="0.25">
      <c r="A162" s="76" t="s">
        <v>1193</v>
      </c>
      <c r="B162" s="65" t="s">
        <v>1171</v>
      </c>
      <c r="C162" s="65" t="s">
        <v>1194</v>
      </c>
      <c r="D162" s="104">
        <v>0</v>
      </c>
      <c r="E162" s="104">
        <v>0</v>
      </c>
      <c r="F162" s="104">
        <v>0</v>
      </c>
      <c r="G162" s="104">
        <v>0</v>
      </c>
      <c r="H162" s="104">
        <v>0</v>
      </c>
      <c r="I162" s="104">
        <v>0</v>
      </c>
      <c r="J162" s="104">
        <v>73244721.201869458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0</v>
      </c>
      <c r="R162" s="102">
        <f t="shared" si="2"/>
        <v>73244721.201869458</v>
      </c>
    </row>
    <row r="163" spans="1:18" x14ac:dyDescent="0.25">
      <c r="A163" s="76" t="s">
        <v>1198</v>
      </c>
      <c r="B163" s="65" t="s">
        <v>1171</v>
      </c>
      <c r="C163" s="65" t="s">
        <v>1199</v>
      </c>
      <c r="D163" s="104">
        <v>0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20659668.811709072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04">
        <v>0</v>
      </c>
      <c r="Q163" s="104">
        <v>0</v>
      </c>
      <c r="R163" s="102">
        <f t="shared" si="2"/>
        <v>20659668.811709072</v>
      </c>
    </row>
    <row r="164" spans="1:18" x14ac:dyDescent="0.25">
      <c r="A164" s="76" t="s">
        <v>1200</v>
      </c>
      <c r="B164" s="65" t="s">
        <v>1171</v>
      </c>
      <c r="C164" s="65" t="s">
        <v>1201</v>
      </c>
      <c r="D164" s="104">
        <v>0</v>
      </c>
      <c r="E164" s="104">
        <v>0</v>
      </c>
      <c r="F164" s="104">
        <v>0</v>
      </c>
      <c r="G164" s="104">
        <v>0</v>
      </c>
      <c r="H164" s="104">
        <v>0</v>
      </c>
      <c r="I164" s="104">
        <v>0</v>
      </c>
      <c r="J164" s="104">
        <v>71777190.495125338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0</v>
      </c>
      <c r="R164" s="102">
        <f t="shared" si="2"/>
        <v>71777190.495125338</v>
      </c>
    </row>
    <row r="165" spans="1:18" x14ac:dyDescent="0.25">
      <c r="A165" s="76" t="s">
        <v>1204</v>
      </c>
      <c r="B165" s="65" t="s">
        <v>1171</v>
      </c>
      <c r="C165" s="65" t="s">
        <v>1205</v>
      </c>
      <c r="D165" s="104">
        <v>0</v>
      </c>
      <c r="E165" s="104">
        <v>0</v>
      </c>
      <c r="F165" s="104">
        <v>0</v>
      </c>
      <c r="G165" s="104">
        <v>0</v>
      </c>
      <c r="H165" s="104">
        <v>0</v>
      </c>
      <c r="I165" s="104">
        <v>0</v>
      </c>
      <c r="J165" s="104">
        <v>71390535.698138878</v>
      </c>
      <c r="K165" s="104">
        <v>0</v>
      </c>
      <c r="L165" s="104">
        <v>0</v>
      </c>
      <c r="M165" s="104">
        <v>0</v>
      </c>
      <c r="N165" s="104">
        <v>0</v>
      </c>
      <c r="O165" s="104">
        <v>0</v>
      </c>
      <c r="P165" s="104">
        <v>0</v>
      </c>
      <c r="Q165" s="104">
        <v>0</v>
      </c>
      <c r="R165" s="102">
        <f t="shared" si="2"/>
        <v>71390535.698138878</v>
      </c>
    </row>
    <row r="166" spans="1:18" x14ac:dyDescent="0.25">
      <c r="A166" s="76" t="s">
        <v>1206</v>
      </c>
      <c r="B166" s="65" t="s">
        <v>1171</v>
      </c>
      <c r="C166" s="65" t="s">
        <v>1207</v>
      </c>
      <c r="D166" s="104">
        <v>0</v>
      </c>
      <c r="E166" s="104">
        <v>0</v>
      </c>
      <c r="F166" s="104">
        <v>0</v>
      </c>
      <c r="G166" s="104">
        <v>0</v>
      </c>
      <c r="H166" s="104">
        <v>0</v>
      </c>
      <c r="I166" s="104">
        <v>0</v>
      </c>
      <c r="J166" s="104">
        <v>10105750.375782827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4">
        <v>0</v>
      </c>
      <c r="Q166" s="104">
        <v>0</v>
      </c>
      <c r="R166" s="102">
        <f t="shared" si="2"/>
        <v>10105750.375782827</v>
      </c>
    </row>
    <row r="167" spans="1:18" x14ac:dyDescent="0.25">
      <c r="A167" s="76" t="s">
        <v>1208</v>
      </c>
      <c r="B167" s="65" t="s">
        <v>1171</v>
      </c>
      <c r="C167" s="65" t="s">
        <v>1209</v>
      </c>
      <c r="D167" s="104">
        <v>0</v>
      </c>
      <c r="E167" s="104">
        <v>0</v>
      </c>
      <c r="F167" s="104">
        <v>0</v>
      </c>
      <c r="G167" s="104">
        <v>0</v>
      </c>
      <c r="H167" s="104">
        <v>0</v>
      </c>
      <c r="I167" s="104">
        <v>0</v>
      </c>
      <c r="J167" s="104">
        <v>65371023.517781273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0</v>
      </c>
      <c r="R167" s="102">
        <f t="shared" si="2"/>
        <v>65371023.517781273</v>
      </c>
    </row>
    <row r="168" spans="1:18" x14ac:dyDescent="0.25">
      <c r="A168" s="76" t="s">
        <v>1212</v>
      </c>
      <c r="B168" s="65" t="s">
        <v>1171</v>
      </c>
      <c r="C168" s="65" t="s">
        <v>1213</v>
      </c>
      <c r="D168" s="104">
        <v>0</v>
      </c>
      <c r="E168" s="104">
        <v>0</v>
      </c>
      <c r="F168" s="104">
        <v>0</v>
      </c>
      <c r="G168" s="104">
        <v>0</v>
      </c>
      <c r="H168" s="104">
        <v>0</v>
      </c>
      <c r="I168" s="104">
        <v>0</v>
      </c>
      <c r="J168" s="104">
        <v>63754103.457656018</v>
      </c>
      <c r="K168" s="104">
        <v>0</v>
      </c>
      <c r="L168" s="104">
        <v>0</v>
      </c>
      <c r="M168" s="104">
        <v>0</v>
      </c>
      <c r="N168" s="104">
        <v>0</v>
      </c>
      <c r="O168" s="104">
        <v>0</v>
      </c>
      <c r="P168" s="104">
        <v>0</v>
      </c>
      <c r="Q168" s="104">
        <v>0</v>
      </c>
      <c r="R168" s="102">
        <f t="shared" si="2"/>
        <v>63754103.457656018</v>
      </c>
    </row>
    <row r="169" spans="1:18" x14ac:dyDescent="0.25">
      <c r="A169" s="76" t="s">
        <v>1214</v>
      </c>
      <c r="B169" s="65" t="s">
        <v>1171</v>
      </c>
      <c r="C169" s="65" t="s">
        <v>650</v>
      </c>
      <c r="D169" s="104">
        <v>0</v>
      </c>
      <c r="E169" s="104">
        <v>0</v>
      </c>
      <c r="F169" s="104">
        <v>0</v>
      </c>
      <c r="G169" s="104">
        <v>0</v>
      </c>
      <c r="H169" s="104">
        <v>0</v>
      </c>
      <c r="I169" s="104">
        <v>0</v>
      </c>
      <c r="J169" s="104">
        <v>62769891.24714499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0</v>
      </c>
      <c r="R169" s="102">
        <f t="shared" si="2"/>
        <v>62769891.24714499</v>
      </c>
    </row>
    <row r="170" spans="1:18" x14ac:dyDescent="0.25">
      <c r="A170" s="76" t="s">
        <v>1215</v>
      </c>
      <c r="B170" s="65" t="s">
        <v>1171</v>
      </c>
      <c r="C170" s="65" t="s">
        <v>1216</v>
      </c>
      <c r="D170" s="104">
        <v>0</v>
      </c>
      <c r="E170" s="104">
        <v>0</v>
      </c>
      <c r="F170" s="104">
        <v>0</v>
      </c>
      <c r="G170" s="104">
        <v>0</v>
      </c>
      <c r="H170" s="104">
        <v>0</v>
      </c>
      <c r="I170" s="104">
        <v>0</v>
      </c>
      <c r="J170" s="104">
        <v>58674865.442697339</v>
      </c>
      <c r="K170" s="104">
        <v>0</v>
      </c>
      <c r="L170" s="104">
        <v>0</v>
      </c>
      <c r="M170" s="104">
        <v>0</v>
      </c>
      <c r="N170" s="104">
        <v>0</v>
      </c>
      <c r="O170" s="104">
        <v>0</v>
      </c>
      <c r="P170" s="104">
        <v>0</v>
      </c>
      <c r="Q170" s="104">
        <v>0</v>
      </c>
      <c r="R170" s="102">
        <f t="shared" si="2"/>
        <v>58674865.442697339</v>
      </c>
    </row>
    <row r="171" spans="1:18" x14ac:dyDescent="0.25">
      <c r="A171" s="76" t="s">
        <v>1217</v>
      </c>
      <c r="B171" s="65" t="s">
        <v>1171</v>
      </c>
      <c r="C171" s="65" t="s">
        <v>1218</v>
      </c>
      <c r="D171" s="104">
        <v>0</v>
      </c>
      <c r="E171" s="104">
        <v>0</v>
      </c>
      <c r="F171" s="104">
        <v>0</v>
      </c>
      <c r="G171" s="104">
        <v>0</v>
      </c>
      <c r="H171" s="104">
        <v>0</v>
      </c>
      <c r="I171" s="104">
        <v>0</v>
      </c>
      <c r="J171" s="104">
        <v>329552913.55878925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0</v>
      </c>
      <c r="R171" s="102">
        <f t="shared" si="2"/>
        <v>329552913.55878925</v>
      </c>
    </row>
    <row r="172" spans="1:18" x14ac:dyDescent="0.25">
      <c r="A172" s="76" t="s">
        <v>1219</v>
      </c>
      <c r="B172" s="65" t="s">
        <v>1171</v>
      </c>
      <c r="C172" s="65" t="s">
        <v>1220</v>
      </c>
      <c r="D172" s="104">
        <v>0</v>
      </c>
      <c r="E172" s="104">
        <v>0</v>
      </c>
      <c r="F172" s="104">
        <v>0</v>
      </c>
      <c r="G172" s="104">
        <v>0</v>
      </c>
      <c r="H172" s="104">
        <v>0</v>
      </c>
      <c r="I172" s="104">
        <v>0</v>
      </c>
      <c r="J172" s="104">
        <v>58200334.555486672</v>
      </c>
      <c r="K172" s="104">
        <v>0</v>
      </c>
      <c r="L172" s="104">
        <v>0</v>
      </c>
      <c r="M172" s="104">
        <v>0</v>
      </c>
      <c r="N172" s="104">
        <v>0</v>
      </c>
      <c r="O172" s="104">
        <v>0</v>
      </c>
      <c r="P172" s="104">
        <v>0</v>
      </c>
      <c r="Q172" s="104">
        <v>0</v>
      </c>
      <c r="R172" s="102">
        <f t="shared" si="2"/>
        <v>58200334.555486672</v>
      </c>
    </row>
    <row r="173" spans="1:18" x14ac:dyDescent="0.25">
      <c r="A173" s="76" t="s">
        <v>1221</v>
      </c>
      <c r="B173" s="65" t="s">
        <v>1171</v>
      </c>
      <c r="C173" s="65" t="s">
        <v>1222</v>
      </c>
      <c r="D173" s="104">
        <v>0</v>
      </c>
      <c r="E173" s="104">
        <v>0</v>
      </c>
      <c r="F173" s="104">
        <v>0</v>
      </c>
      <c r="G173" s="104">
        <v>0</v>
      </c>
      <c r="H173" s="104">
        <v>0</v>
      </c>
      <c r="I173" s="104">
        <v>0</v>
      </c>
      <c r="J173" s="104">
        <v>54333786.585621946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0</v>
      </c>
      <c r="R173" s="102">
        <f t="shared" si="2"/>
        <v>54333786.585621946</v>
      </c>
    </row>
    <row r="174" spans="1:18" x14ac:dyDescent="0.25">
      <c r="A174" s="76" t="s">
        <v>1225</v>
      </c>
      <c r="B174" s="65" t="s">
        <v>1171</v>
      </c>
      <c r="C174" s="65" t="s">
        <v>548</v>
      </c>
      <c r="D174" s="104">
        <v>0</v>
      </c>
      <c r="E174" s="104">
        <v>0</v>
      </c>
      <c r="F174" s="104">
        <v>0</v>
      </c>
      <c r="G174" s="104">
        <v>0</v>
      </c>
      <c r="H174" s="104">
        <v>0</v>
      </c>
      <c r="I174" s="104">
        <v>0</v>
      </c>
      <c r="J174" s="104">
        <v>28858508.029626787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04">
        <v>0</v>
      </c>
      <c r="Q174" s="104">
        <v>0</v>
      </c>
      <c r="R174" s="102">
        <f t="shared" si="2"/>
        <v>28858508.029626787</v>
      </c>
    </row>
    <row r="175" spans="1:18" x14ac:dyDescent="0.25">
      <c r="A175" s="76" t="s">
        <v>1228</v>
      </c>
      <c r="B175" s="65" t="s">
        <v>1171</v>
      </c>
      <c r="C175" s="65" t="s">
        <v>1229</v>
      </c>
      <c r="D175" s="104">
        <v>0</v>
      </c>
      <c r="E175" s="104">
        <v>0</v>
      </c>
      <c r="F175" s="104">
        <v>0</v>
      </c>
      <c r="G175" s="104">
        <v>0</v>
      </c>
      <c r="H175" s="104">
        <v>0</v>
      </c>
      <c r="I175" s="104">
        <v>0</v>
      </c>
      <c r="J175" s="104">
        <v>47593690.465425916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0</v>
      </c>
      <c r="Q175" s="104">
        <v>0</v>
      </c>
      <c r="R175" s="102">
        <f t="shared" si="2"/>
        <v>47593690.465425916</v>
      </c>
    </row>
    <row r="176" spans="1:18" x14ac:dyDescent="0.25">
      <c r="A176" s="76" t="s">
        <v>1232</v>
      </c>
      <c r="B176" s="65" t="s">
        <v>1171</v>
      </c>
      <c r="C176" s="65" t="s">
        <v>1233</v>
      </c>
      <c r="D176" s="104">
        <v>0</v>
      </c>
      <c r="E176" s="104">
        <v>0</v>
      </c>
      <c r="F176" s="104">
        <v>0</v>
      </c>
      <c r="G176" s="104">
        <v>0</v>
      </c>
      <c r="H176" s="104">
        <v>0</v>
      </c>
      <c r="I176" s="104">
        <v>0</v>
      </c>
      <c r="J176" s="104">
        <v>44764080.360206723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0</v>
      </c>
      <c r="R176" s="102">
        <f t="shared" si="2"/>
        <v>44764080.360206723</v>
      </c>
    </row>
    <row r="177" spans="1:18" x14ac:dyDescent="0.25">
      <c r="A177" s="76" t="s">
        <v>1234</v>
      </c>
      <c r="B177" s="65" t="s">
        <v>1171</v>
      </c>
      <c r="C177" s="65" t="s">
        <v>1235</v>
      </c>
      <c r="D177" s="104">
        <v>0</v>
      </c>
      <c r="E177" s="104">
        <v>0</v>
      </c>
      <c r="F177" s="104">
        <v>0</v>
      </c>
      <c r="G177" s="104">
        <v>0</v>
      </c>
      <c r="H177" s="104">
        <v>0</v>
      </c>
      <c r="I177" s="104">
        <v>0</v>
      </c>
      <c r="J177" s="104">
        <v>25229225.50336739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04">
        <v>0</v>
      </c>
      <c r="Q177" s="104">
        <v>0</v>
      </c>
      <c r="R177" s="102">
        <f t="shared" si="2"/>
        <v>25229225.50336739</v>
      </c>
    </row>
    <row r="178" spans="1:18" x14ac:dyDescent="0.25">
      <c r="A178" s="76" t="s">
        <v>1236</v>
      </c>
      <c r="B178" s="65" t="s">
        <v>1171</v>
      </c>
      <c r="C178" s="65" t="s">
        <v>1237</v>
      </c>
      <c r="D178" s="104">
        <v>0</v>
      </c>
      <c r="E178" s="104">
        <v>0</v>
      </c>
      <c r="F178" s="104">
        <v>0</v>
      </c>
      <c r="G178" s="104">
        <v>0</v>
      </c>
      <c r="H178" s="104">
        <v>0</v>
      </c>
      <c r="I178" s="104">
        <v>0</v>
      </c>
      <c r="J178" s="104">
        <v>65230421.773422547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0</v>
      </c>
      <c r="R178" s="102">
        <f t="shared" si="2"/>
        <v>65230421.773422547</v>
      </c>
    </row>
    <row r="179" spans="1:18" x14ac:dyDescent="0.25">
      <c r="A179" s="76" t="s">
        <v>1242</v>
      </c>
      <c r="B179" s="65" t="s">
        <v>1243</v>
      </c>
      <c r="C179" s="65" t="s">
        <v>1244</v>
      </c>
      <c r="D179" s="104">
        <v>0</v>
      </c>
      <c r="E179" s="104">
        <v>0</v>
      </c>
      <c r="F179" s="104">
        <v>0</v>
      </c>
      <c r="G179" s="104">
        <v>0</v>
      </c>
      <c r="H179" s="104">
        <v>0</v>
      </c>
      <c r="I179" s="104">
        <v>1337619503.2386901</v>
      </c>
      <c r="J179" s="104">
        <v>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04">
        <v>0</v>
      </c>
      <c r="Q179" s="104">
        <v>0</v>
      </c>
      <c r="R179" s="102">
        <f t="shared" si="2"/>
        <v>1337619503.2386901</v>
      </c>
    </row>
    <row r="180" spans="1:18" x14ac:dyDescent="0.25">
      <c r="A180" s="76" t="s">
        <v>1246</v>
      </c>
      <c r="B180" s="65" t="s">
        <v>1243</v>
      </c>
      <c r="C180" s="65" t="s">
        <v>1247</v>
      </c>
      <c r="D180" s="104">
        <v>0</v>
      </c>
      <c r="E180" s="104">
        <v>0</v>
      </c>
      <c r="F180" s="104">
        <v>0</v>
      </c>
      <c r="G180" s="104">
        <v>0</v>
      </c>
      <c r="H180" s="104">
        <v>0</v>
      </c>
      <c r="I180" s="104">
        <v>217788327.42162904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0</v>
      </c>
      <c r="R180" s="102">
        <f t="shared" si="2"/>
        <v>217788327.42162904</v>
      </c>
    </row>
    <row r="181" spans="1:18" x14ac:dyDescent="0.25">
      <c r="A181" s="76" t="s">
        <v>1248</v>
      </c>
      <c r="B181" s="65" t="s">
        <v>1243</v>
      </c>
      <c r="C181" s="65" t="s">
        <v>1249</v>
      </c>
      <c r="D181" s="104">
        <v>0</v>
      </c>
      <c r="E181" s="104">
        <v>0</v>
      </c>
      <c r="F181" s="104">
        <v>0</v>
      </c>
      <c r="G181" s="104">
        <v>0</v>
      </c>
      <c r="H181" s="104">
        <v>0</v>
      </c>
      <c r="I181" s="104">
        <v>156253243.20055035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04">
        <v>0</v>
      </c>
      <c r="Q181" s="104">
        <v>0</v>
      </c>
      <c r="R181" s="102">
        <f t="shared" si="2"/>
        <v>156253243.20055035</v>
      </c>
    </row>
    <row r="182" spans="1:18" x14ac:dyDescent="0.25">
      <c r="A182" s="76" t="s">
        <v>1252</v>
      </c>
      <c r="B182" s="65" t="s">
        <v>1243</v>
      </c>
      <c r="C182" s="65" t="s">
        <v>1253</v>
      </c>
      <c r="D182" s="104">
        <v>0</v>
      </c>
      <c r="E182" s="104">
        <v>0</v>
      </c>
      <c r="F182" s="104">
        <v>0</v>
      </c>
      <c r="G182" s="104">
        <v>0</v>
      </c>
      <c r="H182" s="104">
        <v>0</v>
      </c>
      <c r="I182" s="104">
        <v>59583138.647055589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0</v>
      </c>
      <c r="R182" s="102">
        <f t="shared" si="2"/>
        <v>59583138.647055589</v>
      </c>
    </row>
    <row r="183" spans="1:18" x14ac:dyDescent="0.25">
      <c r="A183" s="76" t="s">
        <v>1254</v>
      </c>
      <c r="B183" s="65" t="s">
        <v>1243</v>
      </c>
      <c r="C183" s="65" t="s">
        <v>1255</v>
      </c>
      <c r="D183" s="104">
        <v>0</v>
      </c>
      <c r="E183" s="104">
        <v>0</v>
      </c>
      <c r="F183" s="104">
        <v>0</v>
      </c>
      <c r="G183" s="104">
        <v>0</v>
      </c>
      <c r="H183" s="104">
        <v>0</v>
      </c>
      <c r="I183" s="104">
        <v>479007443.8652724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0</v>
      </c>
      <c r="R183" s="102">
        <f t="shared" si="2"/>
        <v>479007443.8652724</v>
      </c>
    </row>
    <row r="184" spans="1:18" x14ac:dyDescent="0.25">
      <c r="A184" s="76" t="s">
        <v>1256</v>
      </c>
      <c r="B184" s="65" t="s">
        <v>1243</v>
      </c>
      <c r="C184" s="65" t="s">
        <v>1257</v>
      </c>
      <c r="D184" s="104">
        <v>0</v>
      </c>
      <c r="E184" s="104">
        <v>0</v>
      </c>
      <c r="F184" s="104">
        <v>0</v>
      </c>
      <c r="G184" s="104">
        <v>0</v>
      </c>
      <c r="H184" s="104">
        <v>0</v>
      </c>
      <c r="I184" s="104">
        <v>168062513.92339018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0</v>
      </c>
      <c r="R184" s="102">
        <f t="shared" si="2"/>
        <v>168062513.92339018</v>
      </c>
    </row>
    <row r="185" spans="1:18" x14ac:dyDescent="0.25">
      <c r="A185" s="76" t="s">
        <v>1262</v>
      </c>
      <c r="B185" s="65" t="s">
        <v>1243</v>
      </c>
      <c r="C185" s="65" t="s">
        <v>813</v>
      </c>
      <c r="D185" s="104">
        <v>0</v>
      </c>
      <c r="E185" s="104">
        <v>0</v>
      </c>
      <c r="F185" s="104">
        <v>0</v>
      </c>
      <c r="G185" s="104">
        <v>0</v>
      </c>
      <c r="H185" s="104">
        <v>0</v>
      </c>
      <c r="I185" s="104">
        <v>413226878.02069342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0</v>
      </c>
      <c r="R185" s="102">
        <f t="shared" si="2"/>
        <v>413226878.02069342</v>
      </c>
    </row>
    <row r="186" spans="1:18" x14ac:dyDescent="0.25">
      <c r="A186" s="76" t="s">
        <v>1263</v>
      </c>
      <c r="B186" s="65" t="s">
        <v>1243</v>
      </c>
      <c r="C186" s="65" t="s">
        <v>1264</v>
      </c>
      <c r="D186" s="104">
        <v>0</v>
      </c>
      <c r="E186" s="104">
        <v>0</v>
      </c>
      <c r="F186" s="104">
        <v>0</v>
      </c>
      <c r="G186" s="104">
        <v>0</v>
      </c>
      <c r="H186" s="104">
        <v>0</v>
      </c>
      <c r="I186" s="104">
        <v>372187222.32685745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04">
        <v>0</v>
      </c>
      <c r="Q186" s="104">
        <v>0</v>
      </c>
      <c r="R186" s="102">
        <f t="shared" si="2"/>
        <v>372187222.32685745</v>
      </c>
    </row>
    <row r="187" spans="1:18" x14ac:dyDescent="0.25">
      <c r="A187" s="76" t="s">
        <v>1269</v>
      </c>
      <c r="B187" s="65" t="s">
        <v>1243</v>
      </c>
      <c r="C187" s="65" t="s">
        <v>372</v>
      </c>
      <c r="D187" s="104">
        <v>0</v>
      </c>
      <c r="E187" s="104">
        <v>0</v>
      </c>
      <c r="F187" s="104">
        <v>0</v>
      </c>
      <c r="G187" s="104">
        <v>0</v>
      </c>
      <c r="H187" s="104">
        <v>0</v>
      </c>
      <c r="I187" s="104">
        <v>431623965.05586129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04">
        <v>0</v>
      </c>
      <c r="Q187" s="104">
        <v>0</v>
      </c>
      <c r="R187" s="102">
        <f t="shared" si="2"/>
        <v>431623965.05586129</v>
      </c>
    </row>
    <row r="188" spans="1:18" x14ac:dyDescent="0.25">
      <c r="A188" s="76" t="s">
        <v>1420</v>
      </c>
      <c r="B188" s="65" t="s">
        <v>1380</v>
      </c>
      <c r="C188" s="65" t="s">
        <v>1421</v>
      </c>
      <c r="D188" s="104">
        <v>0</v>
      </c>
      <c r="E188" s="104">
        <v>0</v>
      </c>
      <c r="F188" s="104">
        <v>0</v>
      </c>
      <c r="G188" s="104">
        <v>0</v>
      </c>
      <c r="H188" s="104">
        <v>0</v>
      </c>
      <c r="I188" s="104">
        <v>0</v>
      </c>
      <c r="J188" s="104">
        <v>0</v>
      </c>
      <c r="K188" s="104">
        <v>115813548.25286198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0</v>
      </c>
      <c r="R188" s="102">
        <f t="shared" si="2"/>
        <v>115813548.25286198</v>
      </c>
    </row>
    <row r="189" spans="1:18" x14ac:dyDescent="0.25">
      <c r="A189" s="76" t="s">
        <v>1426</v>
      </c>
      <c r="B189" s="65" t="s">
        <v>1380</v>
      </c>
      <c r="C189" s="65" t="s">
        <v>1427</v>
      </c>
      <c r="D189" s="104">
        <v>0</v>
      </c>
      <c r="E189" s="104">
        <v>0</v>
      </c>
      <c r="F189" s="104">
        <v>0</v>
      </c>
      <c r="G189" s="104">
        <v>0</v>
      </c>
      <c r="H189" s="104">
        <v>0</v>
      </c>
      <c r="I189" s="104">
        <v>0</v>
      </c>
      <c r="J189" s="104">
        <v>0</v>
      </c>
      <c r="K189" s="104">
        <v>87348908.439194351</v>
      </c>
      <c r="L189" s="104">
        <v>0</v>
      </c>
      <c r="M189" s="104">
        <v>0</v>
      </c>
      <c r="N189" s="104">
        <v>0</v>
      </c>
      <c r="O189" s="104">
        <v>0</v>
      </c>
      <c r="P189" s="104">
        <v>0</v>
      </c>
      <c r="Q189" s="104">
        <v>0</v>
      </c>
      <c r="R189" s="102">
        <f t="shared" si="2"/>
        <v>87348908.439194351</v>
      </c>
    </row>
    <row r="190" spans="1:18" x14ac:dyDescent="0.25">
      <c r="A190" s="76" t="s">
        <v>1440</v>
      </c>
      <c r="B190" s="65" t="s">
        <v>1380</v>
      </c>
      <c r="C190" s="65" t="s">
        <v>124</v>
      </c>
      <c r="D190" s="104">
        <v>0</v>
      </c>
      <c r="E190" s="104">
        <v>0</v>
      </c>
      <c r="F190" s="104">
        <v>0</v>
      </c>
      <c r="G190" s="104">
        <v>0</v>
      </c>
      <c r="H190" s="104">
        <v>0</v>
      </c>
      <c r="I190" s="104">
        <v>0</v>
      </c>
      <c r="J190" s="104">
        <v>0</v>
      </c>
      <c r="K190" s="104">
        <v>419071441.65232098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0</v>
      </c>
      <c r="R190" s="102">
        <f t="shared" si="2"/>
        <v>419071441.65232098</v>
      </c>
    </row>
    <row r="191" spans="1:18" x14ac:dyDescent="0.25">
      <c r="A191" s="76" t="s">
        <v>1461</v>
      </c>
      <c r="B191" s="65" t="s">
        <v>1380</v>
      </c>
      <c r="C191" s="65" t="s">
        <v>1462</v>
      </c>
      <c r="D191" s="104">
        <v>0</v>
      </c>
      <c r="E191" s="104">
        <v>0</v>
      </c>
      <c r="F191" s="104">
        <v>0</v>
      </c>
      <c r="G191" s="104">
        <v>0</v>
      </c>
      <c r="H191" s="104">
        <v>0</v>
      </c>
      <c r="I191" s="104">
        <v>0</v>
      </c>
      <c r="J191" s="104">
        <v>0</v>
      </c>
      <c r="K191" s="104">
        <v>178060397.95527801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0</v>
      </c>
      <c r="R191" s="102">
        <f t="shared" si="2"/>
        <v>178060397.95527801</v>
      </c>
    </row>
    <row r="192" spans="1:18" x14ac:dyDescent="0.25">
      <c r="A192" s="76" t="s">
        <v>1465</v>
      </c>
      <c r="B192" s="65" t="s">
        <v>1380</v>
      </c>
      <c r="C192" s="65" t="s">
        <v>1466</v>
      </c>
      <c r="D192" s="104">
        <v>0</v>
      </c>
      <c r="E192" s="104">
        <v>0</v>
      </c>
      <c r="F192" s="104">
        <v>0</v>
      </c>
      <c r="G192" s="104">
        <v>0</v>
      </c>
      <c r="H192" s="104">
        <v>0</v>
      </c>
      <c r="I192" s="104">
        <v>0</v>
      </c>
      <c r="J192" s="104">
        <v>0</v>
      </c>
      <c r="K192" s="104">
        <v>154287731.73726988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0</v>
      </c>
      <c r="R192" s="102">
        <f t="shared" si="2"/>
        <v>154287731.73726988</v>
      </c>
    </row>
    <row r="193" spans="1:18" x14ac:dyDescent="0.25">
      <c r="A193" s="76" t="s">
        <v>1467</v>
      </c>
      <c r="B193" s="65" t="s">
        <v>1380</v>
      </c>
      <c r="C193" s="65" t="s">
        <v>1468</v>
      </c>
      <c r="D193" s="104">
        <v>0</v>
      </c>
      <c r="E193" s="104">
        <v>0</v>
      </c>
      <c r="F193" s="104">
        <v>0</v>
      </c>
      <c r="G193" s="104">
        <v>0</v>
      </c>
      <c r="H193" s="104">
        <v>0</v>
      </c>
      <c r="I193" s="104">
        <v>0</v>
      </c>
      <c r="J193" s="104">
        <v>0</v>
      </c>
      <c r="K193" s="104">
        <v>243591629.17465568</v>
      </c>
      <c r="L193" s="104">
        <v>0</v>
      </c>
      <c r="M193" s="104">
        <v>0</v>
      </c>
      <c r="N193" s="104">
        <v>0</v>
      </c>
      <c r="O193" s="104">
        <v>0</v>
      </c>
      <c r="P193" s="104">
        <v>0</v>
      </c>
      <c r="Q193" s="104">
        <v>0</v>
      </c>
      <c r="R193" s="102">
        <f t="shared" si="2"/>
        <v>243591629.17465568</v>
      </c>
    </row>
    <row r="194" spans="1:18" x14ac:dyDescent="0.25">
      <c r="A194" s="76" t="s">
        <v>1472</v>
      </c>
      <c r="B194" s="65" t="s">
        <v>1380</v>
      </c>
      <c r="C194" s="65" t="s">
        <v>1473</v>
      </c>
      <c r="D194" s="104">
        <v>0</v>
      </c>
      <c r="E194" s="104">
        <v>0</v>
      </c>
      <c r="F194" s="104">
        <v>0</v>
      </c>
      <c r="G194" s="104">
        <v>0</v>
      </c>
      <c r="H194" s="104">
        <v>0</v>
      </c>
      <c r="I194" s="104">
        <v>0</v>
      </c>
      <c r="J194" s="104">
        <v>0</v>
      </c>
      <c r="K194" s="104">
        <v>936752528.37341917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0</v>
      </c>
      <c r="R194" s="102">
        <f t="shared" si="2"/>
        <v>936752528.37341917</v>
      </c>
    </row>
    <row r="195" spans="1:18" x14ac:dyDescent="0.25">
      <c r="A195" s="76" t="s">
        <v>1497</v>
      </c>
      <c r="B195" s="65" t="s">
        <v>1498</v>
      </c>
      <c r="C195" s="65" t="s">
        <v>2109</v>
      </c>
      <c r="D195" s="104">
        <v>0</v>
      </c>
      <c r="E195" s="104">
        <v>0</v>
      </c>
      <c r="F195" s="104">
        <v>0</v>
      </c>
      <c r="G195" s="104">
        <v>0</v>
      </c>
      <c r="H195" s="104">
        <v>0</v>
      </c>
      <c r="I195" s="104">
        <v>0</v>
      </c>
      <c r="J195" s="104">
        <v>0</v>
      </c>
      <c r="K195" s="104">
        <v>0</v>
      </c>
      <c r="L195" s="104">
        <v>0</v>
      </c>
      <c r="M195" s="104">
        <v>841531670.76622915</v>
      </c>
      <c r="N195" s="104">
        <v>899865699.40945745</v>
      </c>
      <c r="O195" s="104">
        <v>0</v>
      </c>
      <c r="P195" s="104">
        <v>0</v>
      </c>
      <c r="Q195" s="104">
        <v>0</v>
      </c>
      <c r="R195" s="102">
        <f t="shared" si="2"/>
        <v>1741397370.1756866</v>
      </c>
    </row>
    <row r="196" spans="1:18" x14ac:dyDescent="0.25">
      <c r="A196" s="76" t="s">
        <v>1513</v>
      </c>
      <c r="B196" s="65" t="s">
        <v>1498</v>
      </c>
      <c r="C196" s="65" t="s">
        <v>1514</v>
      </c>
      <c r="D196" s="104">
        <v>0</v>
      </c>
      <c r="E196" s="104">
        <v>0</v>
      </c>
      <c r="F196" s="104">
        <v>0</v>
      </c>
      <c r="G196" s="104">
        <v>0</v>
      </c>
      <c r="H196" s="104">
        <v>0</v>
      </c>
      <c r="I196" s="104">
        <v>0</v>
      </c>
      <c r="J196" s="104">
        <v>0</v>
      </c>
      <c r="K196" s="104">
        <v>0</v>
      </c>
      <c r="L196" s="104">
        <v>0</v>
      </c>
      <c r="M196" s="104">
        <v>80117142.950952649</v>
      </c>
      <c r="N196" s="104">
        <v>0</v>
      </c>
      <c r="O196" s="104">
        <v>0</v>
      </c>
      <c r="P196" s="104">
        <v>0</v>
      </c>
      <c r="Q196" s="104">
        <v>0</v>
      </c>
      <c r="R196" s="102">
        <f t="shared" si="2"/>
        <v>80117142.950952649</v>
      </c>
    </row>
    <row r="197" spans="1:18" x14ac:dyDescent="0.25">
      <c r="A197" s="76" t="s">
        <v>1519</v>
      </c>
      <c r="B197" s="65" t="s">
        <v>1498</v>
      </c>
      <c r="C197" s="65" t="s">
        <v>1520</v>
      </c>
      <c r="D197" s="104">
        <v>0</v>
      </c>
      <c r="E197" s="104">
        <v>0</v>
      </c>
      <c r="F197" s="104">
        <v>0</v>
      </c>
      <c r="G197" s="104">
        <v>0</v>
      </c>
      <c r="H197" s="104">
        <v>0</v>
      </c>
      <c r="I197" s="104">
        <v>0</v>
      </c>
      <c r="J197" s="104">
        <v>0</v>
      </c>
      <c r="K197" s="104">
        <v>0</v>
      </c>
      <c r="L197" s="104">
        <v>0</v>
      </c>
      <c r="M197" s="104">
        <v>24656925.327105001</v>
      </c>
      <c r="N197" s="104">
        <v>0</v>
      </c>
      <c r="O197" s="104">
        <v>0</v>
      </c>
      <c r="P197" s="104">
        <v>0</v>
      </c>
      <c r="Q197" s="104">
        <v>0</v>
      </c>
      <c r="R197" s="102">
        <f t="shared" si="2"/>
        <v>24656925.327105001</v>
      </c>
    </row>
    <row r="198" spans="1:18" x14ac:dyDescent="0.25">
      <c r="A198" s="76" t="s">
        <v>1521</v>
      </c>
      <c r="B198" s="65" t="s">
        <v>1498</v>
      </c>
      <c r="C198" s="65" t="s">
        <v>1522</v>
      </c>
      <c r="D198" s="104">
        <v>0</v>
      </c>
      <c r="E198" s="104">
        <v>0</v>
      </c>
      <c r="F198" s="104">
        <v>0</v>
      </c>
      <c r="G198" s="104">
        <v>0</v>
      </c>
      <c r="H198" s="104">
        <v>0</v>
      </c>
      <c r="I198" s="104">
        <v>0</v>
      </c>
      <c r="J198" s="104">
        <v>0</v>
      </c>
      <c r="K198" s="104">
        <v>0</v>
      </c>
      <c r="L198" s="104">
        <v>0</v>
      </c>
      <c r="M198" s="104">
        <v>44012033.345232017</v>
      </c>
      <c r="N198" s="104">
        <v>0</v>
      </c>
      <c r="O198" s="104">
        <v>0</v>
      </c>
      <c r="P198" s="104">
        <v>0</v>
      </c>
      <c r="Q198" s="104">
        <v>0</v>
      </c>
      <c r="R198" s="102">
        <f t="shared" si="2"/>
        <v>44012033.345232017</v>
      </c>
    </row>
    <row r="199" spans="1:18" x14ac:dyDescent="0.25">
      <c r="A199" s="76" t="s">
        <v>1525</v>
      </c>
      <c r="B199" s="65" t="s">
        <v>1498</v>
      </c>
      <c r="C199" s="65" t="s">
        <v>1526</v>
      </c>
      <c r="D199" s="104">
        <v>0</v>
      </c>
      <c r="E199" s="104">
        <v>0</v>
      </c>
      <c r="F199" s="104">
        <v>0</v>
      </c>
      <c r="G199" s="104">
        <v>0</v>
      </c>
      <c r="H199" s="104">
        <v>0</v>
      </c>
      <c r="I199" s="104">
        <v>0</v>
      </c>
      <c r="J199" s="104">
        <v>0</v>
      </c>
      <c r="K199" s="104">
        <v>0</v>
      </c>
      <c r="L199" s="104">
        <v>0</v>
      </c>
      <c r="M199" s="104">
        <v>0</v>
      </c>
      <c r="N199" s="104">
        <v>163980365.28551981</v>
      </c>
      <c r="O199" s="104">
        <v>0</v>
      </c>
      <c r="P199" s="104">
        <v>0</v>
      </c>
      <c r="Q199" s="104">
        <v>0</v>
      </c>
      <c r="R199" s="102">
        <f t="shared" ref="R199:R227" si="3">SUM(D199:Q199)</f>
        <v>163980365.28551981</v>
      </c>
    </row>
    <row r="200" spans="1:18" x14ac:dyDescent="0.25">
      <c r="A200" s="76" t="s">
        <v>1529</v>
      </c>
      <c r="B200" s="65" t="s">
        <v>1498</v>
      </c>
      <c r="C200" s="65" t="s">
        <v>1530</v>
      </c>
      <c r="D200" s="104">
        <v>0</v>
      </c>
      <c r="E200" s="104">
        <v>0</v>
      </c>
      <c r="F200" s="104">
        <v>0</v>
      </c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43345184.355152749</v>
      </c>
      <c r="N200" s="104">
        <v>0</v>
      </c>
      <c r="O200" s="104">
        <v>0</v>
      </c>
      <c r="P200" s="104">
        <v>0</v>
      </c>
      <c r="Q200" s="104">
        <v>0</v>
      </c>
      <c r="R200" s="102">
        <f t="shared" si="3"/>
        <v>43345184.355152749</v>
      </c>
    </row>
    <row r="201" spans="1:18" x14ac:dyDescent="0.25">
      <c r="A201" s="76" t="s">
        <v>1533</v>
      </c>
      <c r="B201" s="65" t="s">
        <v>1498</v>
      </c>
      <c r="C201" s="65" t="s">
        <v>1534</v>
      </c>
      <c r="D201" s="104">
        <v>0</v>
      </c>
      <c r="E201" s="104">
        <v>0</v>
      </c>
      <c r="F201" s="104">
        <v>0</v>
      </c>
      <c r="G201" s="104">
        <v>0</v>
      </c>
      <c r="H201" s="104">
        <v>0</v>
      </c>
      <c r="I201" s="104">
        <v>0</v>
      </c>
      <c r="J201" s="104">
        <v>0</v>
      </c>
      <c r="K201" s="104">
        <v>0</v>
      </c>
      <c r="L201" s="104">
        <v>0</v>
      </c>
      <c r="M201" s="104">
        <v>83356123.759909123</v>
      </c>
      <c r="N201" s="104">
        <v>0</v>
      </c>
      <c r="O201" s="104">
        <v>0</v>
      </c>
      <c r="P201" s="104">
        <v>0</v>
      </c>
      <c r="Q201" s="104">
        <v>0</v>
      </c>
      <c r="R201" s="102">
        <f t="shared" si="3"/>
        <v>83356123.759909123</v>
      </c>
    </row>
    <row r="202" spans="1:18" x14ac:dyDescent="0.25">
      <c r="A202" s="76" t="s">
        <v>1537</v>
      </c>
      <c r="B202" s="65" t="s">
        <v>1498</v>
      </c>
      <c r="C202" s="65" t="s">
        <v>1538</v>
      </c>
      <c r="D202" s="104">
        <v>0</v>
      </c>
      <c r="E202" s="104">
        <v>0</v>
      </c>
      <c r="F202" s="104">
        <v>0</v>
      </c>
      <c r="G202" s="104">
        <v>0</v>
      </c>
      <c r="H202" s="104">
        <v>0</v>
      </c>
      <c r="I202" s="104">
        <v>0</v>
      </c>
      <c r="J202" s="104">
        <v>0</v>
      </c>
      <c r="K202" s="104">
        <v>0</v>
      </c>
      <c r="L202" s="104">
        <v>0</v>
      </c>
      <c r="M202" s="104">
        <v>21669011.322099999</v>
      </c>
      <c r="N202" s="104">
        <v>0</v>
      </c>
      <c r="O202" s="104">
        <v>0</v>
      </c>
      <c r="P202" s="104">
        <v>0</v>
      </c>
      <c r="Q202" s="104">
        <v>0</v>
      </c>
      <c r="R202" s="102">
        <f t="shared" si="3"/>
        <v>21669011.322099999</v>
      </c>
    </row>
    <row r="203" spans="1:18" x14ac:dyDescent="0.25">
      <c r="A203" s="76" t="s">
        <v>1543</v>
      </c>
      <c r="B203" s="65" t="s">
        <v>1498</v>
      </c>
      <c r="C203" s="65" t="s">
        <v>1544</v>
      </c>
      <c r="D203" s="104">
        <v>0</v>
      </c>
      <c r="E203" s="104">
        <v>0</v>
      </c>
      <c r="F203" s="104">
        <v>0</v>
      </c>
      <c r="G203" s="104">
        <v>0</v>
      </c>
      <c r="H203" s="104">
        <v>0</v>
      </c>
      <c r="I203" s="104">
        <v>0</v>
      </c>
      <c r="J203" s="104">
        <v>0</v>
      </c>
      <c r="K203" s="104">
        <v>0</v>
      </c>
      <c r="L203" s="104">
        <v>0</v>
      </c>
      <c r="M203" s="104">
        <v>28420468.862902347</v>
      </c>
      <c r="N203" s="104">
        <v>0</v>
      </c>
      <c r="O203" s="104">
        <v>0</v>
      </c>
      <c r="P203" s="104">
        <v>0</v>
      </c>
      <c r="Q203" s="104">
        <v>0</v>
      </c>
      <c r="R203" s="102">
        <f t="shared" si="3"/>
        <v>28420468.862902347</v>
      </c>
    </row>
    <row r="204" spans="1:18" x14ac:dyDescent="0.25">
      <c r="A204" s="76" t="s">
        <v>1545</v>
      </c>
      <c r="B204" s="65" t="s">
        <v>1498</v>
      </c>
      <c r="C204" s="65" t="s">
        <v>1546</v>
      </c>
      <c r="D204" s="104">
        <v>0</v>
      </c>
      <c r="E204" s="104">
        <v>0</v>
      </c>
      <c r="F204" s="104">
        <v>0</v>
      </c>
      <c r="G204" s="104">
        <v>0</v>
      </c>
      <c r="H204" s="104">
        <v>0</v>
      </c>
      <c r="I204" s="104">
        <v>0</v>
      </c>
      <c r="J204" s="104">
        <v>0</v>
      </c>
      <c r="K204" s="104">
        <v>0</v>
      </c>
      <c r="L204" s="104">
        <v>0</v>
      </c>
      <c r="M204" s="104">
        <v>0</v>
      </c>
      <c r="N204" s="104">
        <v>176992287.65345779</v>
      </c>
      <c r="O204" s="104">
        <v>0</v>
      </c>
      <c r="P204" s="104">
        <v>0</v>
      </c>
      <c r="Q204" s="104">
        <v>0</v>
      </c>
      <c r="R204" s="102">
        <f t="shared" si="3"/>
        <v>176992287.65345779</v>
      </c>
    </row>
    <row r="205" spans="1:18" x14ac:dyDescent="0.25">
      <c r="A205" s="76" t="s">
        <v>1549</v>
      </c>
      <c r="B205" s="65" t="s">
        <v>1498</v>
      </c>
      <c r="C205" s="65" t="s">
        <v>1550</v>
      </c>
      <c r="D205" s="104">
        <v>0</v>
      </c>
      <c r="E205" s="104">
        <v>0</v>
      </c>
      <c r="F205" s="104">
        <v>0</v>
      </c>
      <c r="G205" s="104">
        <v>0</v>
      </c>
      <c r="H205" s="104">
        <v>0</v>
      </c>
      <c r="I205" s="104">
        <v>0</v>
      </c>
      <c r="J205" s="104">
        <v>0</v>
      </c>
      <c r="K205" s="104">
        <v>0</v>
      </c>
      <c r="L205" s="104">
        <v>0</v>
      </c>
      <c r="M205" s="104">
        <v>27340808.593250196</v>
      </c>
      <c r="N205" s="104">
        <v>0</v>
      </c>
      <c r="O205" s="104">
        <v>0</v>
      </c>
      <c r="P205" s="104">
        <v>0</v>
      </c>
      <c r="Q205" s="104">
        <v>0</v>
      </c>
      <c r="R205" s="102">
        <f t="shared" si="3"/>
        <v>27340808.593250196</v>
      </c>
    </row>
    <row r="206" spans="1:18" x14ac:dyDescent="0.25">
      <c r="A206" s="76" t="s">
        <v>1555</v>
      </c>
      <c r="B206" s="65" t="s">
        <v>1498</v>
      </c>
      <c r="C206" s="65" t="s">
        <v>1556</v>
      </c>
      <c r="D206" s="104">
        <v>0</v>
      </c>
      <c r="E206" s="104">
        <v>0</v>
      </c>
      <c r="F206" s="104">
        <v>0</v>
      </c>
      <c r="G206" s="104">
        <v>0</v>
      </c>
      <c r="H206" s="104">
        <v>0</v>
      </c>
      <c r="I206" s="104">
        <v>0</v>
      </c>
      <c r="J206" s="104">
        <v>0</v>
      </c>
      <c r="K206" s="104">
        <v>0</v>
      </c>
      <c r="L206" s="104">
        <v>0</v>
      </c>
      <c r="M206" s="104">
        <v>59032012.978922307</v>
      </c>
      <c r="N206" s="104">
        <v>0</v>
      </c>
      <c r="O206" s="104">
        <v>0</v>
      </c>
      <c r="P206" s="104">
        <v>0</v>
      </c>
      <c r="Q206" s="104">
        <v>0</v>
      </c>
      <c r="R206" s="102">
        <f t="shared" si="3"/>
        <v>59032012.978922307</v>
      </c>
    </row>
    <row r="207" spans="1:18" x14ac:dyDescent="0.25">
      <c r="A207" s="76" t="s">
        <v>1559</v>
      </c>
      <c r="B207" s="65" t="s">
        <v>1498</v>
      </c>
      <c r="C207" s="65" t="s">
        <v>1039</v>
      </c>
      <c r="D207" s="104">
        <v>0</v>
      </c>
      <c r="E207" s="104">
        <v>0</v>
      </c>
      <c r="F207" s="104">
        <v>0</v>
      </c>
      <c r="G207" s="104">
        <v>0</v>
      </c>
      <c r="H207" s="104">
        <v>0</v>
      </c>
      <c r="I207" s="104">
        <v>0</v>
      </c>
      <c r="J207" s="104">
        <v>0</v>
      </c>
      <c r="K207" s="104">
        <v>0</v>
      </c>
      <c r="L207" s="104">
        <v>0</v>
      </c>
      <c r="M207" s="104">
        <v>22101280.814055905</v>
      </c>
      <c r="N207" s="104">
        <v>0</v>
      </c>
      <c r="O207" s="104">
        <v>0</v>
      </c>
      <c r="P207" s="104">
        <v>0</v>
      </c>
      <c r="Q207" s="104">
        <v>0</v>
      </c>
      <c r="R207" s="102">
        <f t="shared" si="3"/>
        <v>22101280.814055905</v>
      </c>
    </row>
    <row r="208" spans="1:18" x14ac:dyDescent="0.25">
      <c r="A208" s="76" t="s">
        <v>1560</v>
      </c>
      <c r="B208" s="65" t="s">
        <v>1498</v>
      </c>
      <c r="C208" s="65" t="s">
        <v>1561</v>
      </c>
      <c r="D208" s="104">
        <v>0</v>
      </c>
      <c r="E208" s="104">
        <v>0</v>
      </c>
      <c r="F208" s="104">
        <v>0</v>
      </c>
      <c r="G208" s="104">
        <v>0</v>
      </c>
      <c r="H208" s="104">
        <v>0</v>
      </c>
      <c r="I208" s="104">
        <v>0</v>
      </c>
      <c r="J208" s="104">
        <v>0</v>
      </c>
      <c r="K208" s="104">
        <v>0</v>
      </c>
      <c r="L208" s="104">
        <v>0</v>
      </c>
      <c r="M208" s="104">
        <v>26038865.326904949</v>
      </c>
      <c r="N208" s="104">
        <v>0</v>
      </c>
      <c r="O208" s="104">
        <v>0</v>
      </c>
      <c r="P208" s="104">
        <v>0</v>
      </c>
      <c r="Q208" s="104">
        <v>0</v>
      </c>
      <c r="R208" s="102">
        <f t="shared" si="3"/>
        <v>26038865.326904949</v>
      </c>
    </row>
    <row r="209" spans="1:18" x14ac:dyDescent="0.25">
      <c r="A209" s="76" t="s">
        <v>1564</v>
      </c>
      <c r="B209" s="65" t="s">
        <v>1498</v>
      </c>
      <c r="C209" s="65" t="s">
        <v>1565</v>
      </c>
      <c r="D209" s="104">
        <v>0</v>
      </c>
      <c r="E209" s="104">
        <v>0</v>
      </c>
      <c r="F209" s="104">
        <v>0</v>
      </c>
      <c r="G209" s="104">
        <v>0</v>
      </c>
      <c r="H209" s="104">
        <v>0</v>
      </c>
      <c r="I209" s="104">
        <v>0</v>
      </c>
      <c r="J209" s="104">
        <v>0</v>
      </c>
      <c r="K209" s="104">
        <v>0</v>
      </c>
      <c r="L209" s="104">
        <v>0</v>
      </c>
      <c r="M209" s="104">
        <v>21212148.827283543</v>
      </c>
      <c r="N209" s="104">
        <v>0</v>
      </c>
      <c r="O209" s="104">
        <v>0</v>
      </c>
      <c r="P209" s="104">
        <v>0</v>
      </c>
      <c r="Q209" s="104">
        <v>0</v>
      </c>
      <c r="R209" s="102">
        <f t="shared" si="3"/>
        <v>21212148.827283543</v>
      </c>
    </row>
    <row r="210" spans="1:18" x14ac:dyDescent="0.25">
      <c r="A210" s="76" t="s">
        <v>1571</v>
      </c>
      <c r="B210" s="65" t="s">
        <v>1498</v>
      </c>
      <c r="C210" s="65" t="s">
        <v>1572</v>
      </c>
      <c r="D210" s="104">
        <v>0</v>
      </c>
      <c r="E210" s="104">
        <v>0</v>
      </c>
      <c r="F210" s="104">
        <v>0</v>
      </c>
      <c r="G210" s="104">
        <v>0</v>
      </c>
      <c r="H210" s="104">
        <v>0</v>
      </c>
      <c r="I210" s="104">
        <v>0</v>
      </c>
      <c r="J210" s="104">
        <v>0</v>
      </c>
      <c r="K210" s="104">
        <v>0</v>
      </c>
      <c r="L210" s="104">
        <v>0</v>
      </c>
      <c r="M210" s="104">
        <v>0</v>
      </c>
      <c r="N210" s="104">
        <v>108953739.80215</v>
      </c>
      <c r="O210" s="104">
        <v>0</v>
      </c>
      <c r="P210" s="104">
        <v>0</v>
      </c>
      <c r="Q210" s="104">
        <v>0</v>
      </c>
      <c r="R210" s="102">
        <f t="shared" si="3"/>
        <v>108953739.80215</v>
      </c>
    </row>
    <row r="211" spans="1:18" x14ac:dyDescent="0.25">
      <c r="A211" s="76" t="s">
        <v>1781</v>
      </c>
      <c r="B211" s="65" t="s">
        <v>770</v>
      </c>
      <c r="C211" s="65" t="s">
        <v>1782</v>
      </c>
      <c r="D211" s="104">
        <v>0</v>
      </c>
      <c r="E211" s="104">
        <v>0</v>
      </c>
      <c r="F211" s="104">
        <v>0</v>
      </c>
      <c r="G211" s="104">
        <v>0</v>
      </c>
      <c r="H211" s="104">
        <v>0</v>
      </c>
      <c r="I211" s="104">
        <v>0</v>
      </c>
      <c r="J211" s="104">
        <v>0</v>
      </c>
      <c r="K211" s="104">
        <v>0</v>
      </c>
      <c r="L211" s="104">
        <v>714570824.9179039</v>
      </c>
      <c r="M211" s="104">
        <v>0</v>
      </c>
      <c r="N211" s="104">
        <v>0</v>
      </c>
      <c r="O211" s="104">
        <v>0</v>
      </c>
      <c r="P211" s="104">
        <v>0</v>
      </c>
      <c r="Q211" s="104">
        <v>0</v>
      </c>
      <c r="R211" s="102">
        <f t="shared" si="3"/>
        <v>714570824.9179039</v>
      </c>
    </row>
    <row r="212" spans="1:18" x14ac:dyDescent="0.25">
      <c r="A212" s="76" t="s">
        <v>1788</v>
      </c>
      <c r="B212" s="65" t="s">
        <v>770</v>
      </c>
      <c r="C212" s="65" t="s">
        <v>1789</v>
      </c>
      <c r="D212" s="104">
        <v>0</v>
      </c>
      <c r="E212" s="104">
        <v>0</v>
      </c>
      <c r="F212" s="104">
        <v>0</v>
      </c>
      <c r="G212" s="104">
        <v>0</v>
      </c>
      <c r="H212" s="104">
        <v>0</v>
      </c>
      <c r="I212" s="104">
        <v>0</v>
      </c>
      <c r="J212" s="104">
        <v>0</v>
      </c>
      <c r="K212" s="104">
        <v>0</v>
      </c>
      <c r="L212" s="104">
        <v>188545029.93278784</v>
      </c>
      <c r="M212" s="104">
        <v>0</v>
      </c>
      <c r="N212" s="104">
        <v>0</v>
      </c>
      <c r="O212" s="104">
        <v>0</v>
      </c>
      <c r="P212" s="104">
        <v>0</v>
      </c>
      <c r="Q212" s="104">
        <v>0</v>
      </c>
      <c r="R212" s="102">
        <f t="shared" si="3"/>
        <v>188545029.93278784</v>
      </c>
    </row>
    <row r="213" spans="1:18" x14ac:dyDescent="0.25">
      <c r="A213" s="76" t="s">
        <v>1817</v>
      </c>
      <c r="B213" s="65" t="s">
        <v>770</v>
      </c>
      <c r="C213" s="65" t="s">
        <v>1818</v>
      </c>
      <c r="D213" s="104">
        <v>0</v>
      </c>
      <c r="E213" s="104">
        <v>0</v>
      </c>
      <c r="F213" s="104">
        <v>0</v>
      </c>
      <c r="G213" s="104">
        <v>0</v>
      </c>
      <c r="H213" s="104">
        <v>0</v>
      </c>
      <c r="I213" s="104">
        <v>0</v>
      </c>
      <c r="J213" s="104">
        <v>0</v>
      </c>
      <c r="K213" s="104">
        <v>0</v>
      </c>
      <c r="L213" s="104">
        <v>209845496.62994209</v>
      </c>
      <c r="M213" s="104">
        <v>0</v>
      </c>
      <c r="N213" s="104">
        <v>0</v>
      </c>
      <c r="O213" s="104">
        <v>0</v>
      </c>
      <c r="P213" s="104">
        <v>0</v>
      </c>
      <c r="Q213" s="104">
        <v>0</v>
      </c>
      <c r="R213" s="102">
        <f t="shared" si="3"/>
        <v>209845496.62994209</v>
      </c>
    </row>
    <row r="214" spans="1:18" s="58" customFormat="1" x14ac:dyDescent="0.25">
      <c r="A214" s="76" t="s">
        <v>1825</v>
      </c>
      <c r="B214" s="65" t="s">
        <v>770</v>
      </c>
      <c r="C214" s="65" t="s">
        <v>1826</v>
      </c>
      <c r="D214" s="104">
        <v>0</v>
      </c>
      <c r="E214" s="104">
        <v>0</v>
      </c>
      <c r="F214" s="104">
        <v>0</v>
      </c>
      <c r="G214" s="104">
        <v>0</v>
      </c>
      <c r="H214" s="104">
        <v>0</v>
      </c>
      <c r="I214" s="104">
        <v>0</v>
      </c>
      <c r="J214" s="104">
        <v>0</v>
      </c>
      <c r="K214" s="104">
        <v>0</v>
      </c>
      <c r="L214" s="104">
        <v>114495991.77436621</v>
      </c>
      <c r="M214" s="104">
        <v>0</v>
      </c>
      <c r="N214" s="104">
        <v>0</v>
      </c>
      <c r="O214" s="104">
        <v>0</v>
      </c>
      <c r="P214" s="104">
        <v>0</v>
      </c>
      <c r="Q214" s="104">
        <v>0</v>
      </c>
      <c r="R214" s="102">
        <f t="shared" si="3"/>
        <v>114495991.77436621</v>
      </c>
    </row>
    <row r="215" spans="1:18" x14ac:dyDescent="0.25">
      <c r="A215" s="76" t="s">
        <v>1829</v>
      </c>
      <c r="B215" s="65" t="s">
        <v>1830</v>
      </c>
      <c r="C215" s="65" t="s">
        <v>2111</v>
      </c>
      <c r="D215" s="104">
        <v>0</v>
      </c>
      <c r="E215" s="104">
        <v>0</v>
      </c>
      <c r="F215" s="104">
        <v>0</v>
      </c>
      <c r="G215" s="104">
        <v>0</v>
      </c>
      <c r="H215" s="104">
        <v>0</v>
      </c>
      <c r="I215" s="104">
        <v>0</v>
      </c>
      <c r="J215" s="104">
        <v>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04">
        <v>0</v>
      </c>
      <c r="Q215" s="104">
        <v>0</v>
      </c>
      <c r="R215" s="102">
        <f t="shared" si="3"/>
        <v>0</v>
      </c>
    </row>
    <row r="216" spans="1:18" x14ac:dyDescent="0.25">
      <c r="A216" s="76" t="s">
        <v>1831</v>
      </c>
      <c r="B216" s="65" t="s">
        <v>1830</v>
      </c>
      <c r="C216" s="65" t="s">
        <v>1832</v>
      </c>
      <c r="D216" s="104">
        <v>0</v>
      </c>
      <c r="E216" s="104">
        <v>0</v>
      </c>
      <c r="F216" s="104">
        <v>0</v>
      </c>
      <c r="G216" s="104">
        <v>0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04">
        <v>0</v>
      </c>
      <c r="Q216" s="104">
        <v>0</v>
      </c>
      <c r="R216" s="102">
        <f t="shared" si="3"/>
        <v>0</v>
      </c>
    </row>
    <row r="217" spans="1:18" x14ac:dyDescent="0.25">
      <c r="A217" s="76" t="s">
        <v>1835</v>
      </c>
      <c r="B217" s="65" t="s">
        <v>1830</v>
      </c>
      <c r="C217" s="65" t="s">
        <v>1836</v>
      </c>
      <c r="D217" s="104">
        <v>0</v>
      </c>
      <c r="E217" s="104">
        <v>0</v>
      </c>
      <c r="F217" s="104">
        <v>0</v>
      </c>
      <c r="G217" s="104">
        <v>0</v>
      </c>
      <c r="H217" s="104">
        <v>0</v>
      </c>
      <c r="I217" s="104">
        <v>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04">
        <v>0</v>
      </c>
      <c r="Q217" s="104">
        <v>0</v>
      </c>
      <c r="R217" s="102">
        <f t="shared" si="3"/>
        <v>0</v>
      </c>
    </row>
    <row r="218" spans="1:18" x14ac:dyDescent="0.25">
      <c r="A218" s="76" t="s">
        <v>1843</v>
      </c>
      <c r="B218" s="65" t="s">
        <v>1830</v>
      </c>
      <c r="C218" s="65" t="s">
        <v>1844</v>
      </c>
      <c r="D218" s="104">
        <v>0</v>
      </c>
      <c r="E218" s="104">
        <v>0</v>
      </c>
      <c r="F218" s="104">
        <v>0</v>
      </c>
      <c r="G218" s="104">
        <v>0</v>
      </c>
      <c r="H218" s="104">
        <v>0</v>
      </c>
      <c r="I218" s="104">
        <v>0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04">
        <v>0</v>
      </c>
      <c r="Q218" s="104">
        <v>0</v>
      </c>
      <c r="R218" s="102">
        <f t="shared" si="3"/>
        <v>0</v>
      </c>
    </row>
    <row r="219" spans="1:18" x14ac:dyDescent="0.25">
      <c r="A219" s="76" t="s">
        <v>1845</v>
      </c>
      <c r="B219" s="65" t="s">
        <v>1830</v>
      </c>
      <c r="C219" s="65" t="s">
        <v>1846</v>
      </c>
      <c r="D219" s="104">
        <v>0</v>
      </c>
      <c r="E219" s="104">
        <v>0</v>
      </c>
      <c r="F219" s="104">
        <v>0</v>
      </c>
      <c r="G219" s="104">
        <v>0</v>
      </c>
      <c r="H219" s="104">
        <v>0</v>
      </c>
      <c r="I219" s="104">
        <v>0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0</v>
      </c>
      <c r="R219" s="102">
        <f t="shared" si="3"/>
        <v>0</v>
      </c>
    </row>
    <row r="220" spans="1:18" x14ac:dyDescent="0.25">
      <c r="A220" s="76" t="s">
        <v>1849</v>
      </c>
      <c r="B220" s="65" t="s">
        <v>1830</v>
      </c>
      <c r="C220" s="65" t="s">
        <v>1850</v>
      </c>
      <c r="D220" s="104">
        <v>0</v>
      </c>
      <c r="E220" s="104">
        <v>0</v>
      </c>
      <c r="F220" s="104">
        <v>0</v>
      </c>
      <c r="G220" s="104">
        <v>0</v>
      </c>
      <c r="H220" s="104">
        <v>0</v>
      </c>
      <c r="I220" s="104">
        <v>0</v>
      </c>
      <c r="J220" s="104">
        <v>0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04">
        <v>0</v>
      </c>
      <c r="Q220" s="104">
        <v>0</v>
      </c>
      <c r="R220" s="102">
        <f t="shared" si="3"/>
        <v>0</v>
      </c>
    </row>
    <row r="221" spans="1:18" x14ac:dyDescent="0.25">
      <c r="A221" s="76" t="s">
        <v>1853</v>
      </c>
      <c r="B221" s="65" t="s">
        <v>1830</v>
      </c>
      <c r="C221" s="65" t="s">
        <v>1854</v>
      </c>
      <c r="D221" s="104">
        <v>0</v>
      </c>
      <c r="E221" s="104">
        <v>0</v>
      </c>
      <c r="F221" s="104">
        <v>0</v>
      </c>
      <c r="G221" s="104">
        <v>0</v>
      </c>
      <c r="H221" s="104">
        <v>0</v>
      </c>
      <c r="I221" s="104">
        <v>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104">
        <v>0</v>
      </c>
      <c r="R221" s="102">
        <f t="shared" si="3"/>
        <v>0</v>
      </c>
    </row>
    <row r="222" spans="1:18" x14ac:dyDescent="0.25">
      <c r="A222" s="76" t="s">
        <v>1863</v>
      </c>
      <c r="B222" s="65" t="s">
        <v>1830</v>
      </c>
      <c r="C222" s="65" t="s">
        <v>1864</v>
      </c>
      <c r="D222" s="104">
        <v>0</v>
      </c>
      <c r="E222" s="104">
        <v>0</v>
      </c>
      <c r="F222" s="104">
        <v>0</v>
      </c>
      <c r="G222" s="104">
        <v>0</v>
      </c>
      <c r="H222" s="104">
        <v>0</v>
      </c>
      <c r="I222" s="104">
        <v>0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4">
        <v>0</v>
      </c>
      <c r="Q222" s="104">
        <v>0</v>
      </c>
      <c r="R222" s="102">
        <f t="shared" si="3"/>
        <v>0</v>
      </c>
    </row>
    <row r="223" spans="1:18" x14ac:dyDescent="0.25">
      <c r="A223" s="76" t="s">
        <v>1875</v>
      </c>
      <c r="B223" s="65" t="s">
        <v>1830</v>
      </c>
      <c r="C223" s="65" t="s">
        <v>1876</v>
      </c>
      <c r="D223" s="104">
        <v>0</v>
      </c>
      <c r="E223" s="104">
        <v>0</v>
      </c>
      <c r="F223" s="104">
        <v>0</v>
      </c>
      <c r="G223" s="104">
        <v>0</v>
      </c>
      <c r="H223" s="104">
        <v>0</v>
      </c>
      <c r="I223" s="104">
        <v>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0</v>
      </c>
      <c r="R223" s="102">
        <f t="shared" si="3"/>
        <v>0</v>
      </c>
    </row>
    <row r="224" spans="1:18" x14ac:dyDescent="0.25">
      <c r="A224" s="76" t="s">
        <v>1877</v>
      </c>
      <c r="B224" s="65" t="s">
        <v>1830</v>
      </c>
      <c r="C224" s="65" t="s">
        <v>1878</v>
      </c>
      <c r="D224" s="104">
        <v>0</v>
      </c>
      <c r="E224" s="104">
        <v>0</v>
      </c>
      <c r="F224" s="104">
        <v>0</v>
      </c>
      <c r="G224" s="104">
        <v>0</v>
      </c>
      <c r="H224" s="104">
        <v>0</v>
      </c>
      <c r="I224" s="104">
        <v>0</v>
      </c>
      <c r="J224" s="104">
        <v>0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04">
        <v>0</v>
      </c>
      <c r="Q224" s="104">
        <v>0</v>
      </c>
      <c r="R224" s="102">
        <f t="shared" si="3"/>
        <v>0</v>
      </c>
    </row>
    <row r="225" spans="1:18" x14ac:dyDescent="0.25">
      <c r="A225" s="76" t="s">
        <v>1885</v>
      </c>
      <c r="B225" s="65" t="s">
        <v>1830</v>
      </c>
      <c r="C225" s="65" t="s">
        <v>1886</v>
      </c>
      <c r="D225" s="104">
        <v>0</v>
      </c>
      <c r="E225" s="104">
        <v>0</v>
      </c>
      <c r="F225" s="104">
        <v>0</v>
      </c>
      <c r="G225" s="104">
        <v>0</v>
      </c>
      <c r="H225" s="104">
        <v>0</v>
      </c>
      <c r="I225" s="104">
        <v>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0</v>
      </c>
      <c r="R225" s="102">
        <f t="shared" si="3"/>
        <v>0</v>
      </c>
    </row>
    <row r="226" spans="1:18" x14ac:dyDescent="0.25">
      <c r="A226" s="76" t="s">
        <v>1887</v>
      </c>
      <c r="B226" s="65" t="s">
        <v>1830</v>
      </c>
      <c r="C226" s="65" t="s">
        <v>1888</v>
      </c>
      <c r="D226" s="104">
        <v>0</v>
      </c>
      <c r="E226" s="104">
        <v>0</v>
      </c>
      <c r="F226" s="104">
        <v>0</v>
      </c>
      <c r="G226" s="104">
        <v>0</v>
      </c>
      <c r="H226" s="104">
        <v>0</v>
      </c>
      <c r="I226" s="104">
        <v>0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04">
        <v>0</v>
      </c>
      <c r="Q226" s="104">
        <v>0</v>
      </c>
      <c r="R226" s="102">
        <f t="shared" si="3"/>
        <v>0</v>
      </c>
    </row>
    <row r="227" spans="1:18" x14ac:dyDescent="0.25">
      <c r="A227" s="76" t="s">
        <v>1901</v>
      </c>
      <c r="B227" s="65" t="s">
        <v>1830</v>
      </c>
      <c r="C227" s="65" t="s">
        <v>1902</v>
      </c>
      <c r="D227" s="104">
        <v>0</v>
      </c>
      <c r="E227" s="104">
        <v>0</v>
      </c>
      <c r="F227" s="104">
        <v>0</v>
      </c>
      <c r="G227" s="104">
        <v>0</v>
      </c>
      <c r="H227" s="104">
        <v>0</v>
      </c>
      <c r="I227" s="104">
        <v>0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0</v>
      </c>
      <c r="Q227" s="104">
        <v>0</v>
      </c>
      <c r="R227" s="102">
        <f t="shared" si="3"/>
        <v>0</v>
      </c>
    </row>
    <row r="228" spans="1:18" s="58" customFormat="1" x14ac:dyDescent="0.25">
      <c r="A228" s="121" t="s">
        <v>2209</v>
      </c>
      <c r="B228" s="121"/>
      <c r="C228" s="121"/>
      <c r="D228" s="106">
        <f>SUM(D6:D227)</f>
        <v>19831335670.045002</v>
      </c>
      <c r="E228" s="106">
        <f t="shared" ref="E228:Q228" si="4">SUM(E6:E227)</f>
        <v>1431634168.5800002</v>
      </c>
      <c r="F228" s="106">
        <f t="shared" si="4"/>
        <v>3628065149.9849992</v>
      </c>
      <c r="G228" s="106">
        <f t="shared" si="4"/>
        <v>2593010788.0599999</v>
      </c>
      <c r="H228" s="106">
        <f t="shared" si="4"/>
        <v>36827280402.917702</v>
      </c>
      <c r="I228" s="106">
        <f t="shared" si="4"/>
        <v>3635352235.7000003</v>
      </c>
      <c r="J228" s="106">
        <f t="shared" si="4"/>
        <v>2459634334.9999995</v>
      </c>
      <c r="K228" s="106">
        <f t="shared" si="4"/>
        <v>2134926185.585</v>
      </c>
      <c r="L228" s="106">
        <f t="shared" si="4"/>
        <v>1227457343.2550001</v>
      </c>
      <c r="M228" s="106">
        <f t="shared" si="4"/>
        <v>1322833677.2300003</v>
      </c>
      <c r="N228" s="106">
        <f t="shared" si="4"/>
        <v>1349792092.1505852</v>
      </c>
      <c r="O228" s="106">
        <f t="shared" si="4"/>
        <v>635558432.1450001</v>
      </c>
      <c r="P228" s="106">
        <f t="shared" si="4"/>
        <v>1370889238.2650003</v>
      </c>
      <c r="Q228" s="106">
        <f t="shared" si="4"/>
        <v>20195600086.65517</v>
      </c>
      <c r="R228" s="106">
        <f>SUM(R6:R227)</f>
        <v>98643369805.573486</v>
      </c>
    </row>
  </sheetData>
  <autoFilter ref="A5:C228"/>
  <mergeCells count="2">
    <mergeCell ref="A228:C228"/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MONTO ESTIMADO DE RECUR RS 2013</vt:lpstr>
      <vt:lpstr>CCF-2013-ESTIMADO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lcsuarez</dc:creator>
  <cp:lastModifiedBy>trabajo</cp:lastModifiedBy>
  <dcterms:created xsi:type="dcterms:W3CDTF">2011-02-25T20:30:02Z</dcterms:created>
  <dcterms:modified xsi:type="dcterms:W3CDTF">2013-03-17T23:13:45Z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Subtema">
    <vt:lpwstr>Régimen Subsidiado</vt:lpwstr>
  </property>
  <property fmtid="{D5CDD505-2E9C-101B-9397-08002B2CF9AE}" pid="4" name="Tipo de Documento">
    <vt:lpwstr>Documento</vt:lpwstr>
  </property>
  <property fmtid="{D5CDD505-2E9C-101B-9397-08002B2CF9AE}" pid="5" name="Order">
    <vt:lpwstr>103400.000000000</vt:lpwstr>
  </property>
  <property fmtid="{D5CDD505-2E9C-101B-9397-08002B2CF9AE}" pid="6" name="Año">
    <vt:lpwstr>2011</vt:lpwstr>
  </property>
  <property fmtid="{D5CDD505-2E9C-101B-9397-08002B2CF9AE}" pid="7" name="Tématica">
    <vt:lpwstr>Salud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