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00" windowWidth="12120" windowHeight="8190"/>
  </bookViews>
  <sheets>
    <sheet name="Var % UVR x pagador y total" sheetId="2" r:id="rId1"/>
    <sheet name="Var % UVR x pagador y total (2)" sheetId="3" r:id="rId2"/>
    <sheet name="Var % UVR x pagador y total (3)" sheetId="4" r:id="rId3"/>
    <sheet name="UVR" sheetId="1" r:id="rId4"/>
  </sheets>
  <calcPr calcId="144525"/>
</workbook>
</file>

<file path=xl/calcChain.xml><?xml version="1.0" encoding="utf-8"?>
<calcChain xmlns="http://schemas.openxmlformats.org/spreadsheetml/2006/main">
  <c r="K51" i="4" l="1"/>
  <c r="J51" i="4"/>
  <c r="L51" i="4" s="1"/>
  <c r="I51" i="4"/>
  <c r="K50" i="4"/>
  <c r="J50" i="4"/>
  <c r="L50" i="4" s="1"/>
  <c r="I50" i="4"/>
  <c r="K49" i="4"/>
  <c r="J49" i="4"/>
  <c r="L49" i="4" s="1"/>
  <c r="I49" i="4"/>
  <c r="K48" i="4"/>
  <c r="J48" i="4"/>
  <c r="I48" i="4"/>
  <c r="K47" i="4"/>
  <c r="J47" i="4"/>
  <c r="I47" i="4"/>
  <c r="K46" i="4"/>
  <c r="J46" i="4"/>
  <c r="L46" i="4" s="1"/>
  <c r="I46" i="4"/>
  <c r="K45" i="4"/>
  <c r="J45" i="4"/>
  <c r="L45" i="4" s="1"/>
  <c r="I45" i="4"/>
  <c r="K44" i="4"/>
  <c r="J44" i="4"/>
  <c r="L44" i="4" s="1"/>
  <c r="I44" i="4"/>
  <c r="K43" i="4"/>
  <c r="J43" i="4"/>
  <c r="L43" i="4" s="1"/>
  <c r="I43" i="4"/>
  <c r="K42" i="4"/>
  <c r="J42" i="4"/>
  <c r="I42" i="4"/>
  <c r="K41" i="4"/>
  <c r="J41" i="4"/>
  <c r="L41" i="4" s="1"/>
  <c r="I41" i="4"/>
  <c r="K40" i="4"/>
  <c r="J40" i="4"/>
  <c r="L40" i="4" s="1"/>
  <c r="I40" i="4"/>
  <c r="K39" i="4"/>
  <c r="J39" i="4"/>
  <c r="I39" i="4"/>
  <c r="K38" i="4"/>
  <c r="J38" i="4"/>
  <c r="I38" i="4"/>
  <c r="K37" i="4"/>
  <c r="J37" i="4"/>
  <c r="L37" i="4" s="1"/>
  <c r="I37" i="4"/>
  <c r="K36" i="4"/>
  <c r="J36" i="4"/>
  <c r="L36" i="4" s="1"/>
  <c r="I36" i="4"/>
  <c r="K35" i="4"/>
  <c r="J35" i="4"/>
  <c r="L35" i="4" s="1"/>
  <c r="I35" i="4"/>
  <c r="K34" i="4"/>
  <c r="J34" i="4"/>
  <c r="L34" i="4" s="1"/>
  <c r="I34" i="4"/>
  <c r="K33" i="4"/>
  <c r="J33" i="4"/>
  <c r="I33" i="4"/>
  <c r="K32" i="4"/>
  <c r="J32" i="4"/>
  <c r="L32" i="4" s="1"/>
  <c r="I32" i="4"/>
  <c r="K31" i="4"/>
  <c r="J31" i="4"/>
  <c r="L31" i="4" s="1"/>
  <c r="I31" i="4"/>
  <c r="K30" i="4"/>
  <c r="J30" i="4"/>
  <c r="L30" i="4" s="1"/>
  <c r="I30" i="4"/>
  <c r="K29" i="4"/>
  <c r="J29" i="4"/>
  <c r="L29" i="4" s="1"/>
  <c r="I29" i="4"/>
  <c r="K28" i="4"/>
  <c r="J28" i="4"/>
  <c r="L28" i="4" s="1"/>
  <c r="I28" i="4"/>
  <c r="K27" i="4"/>
  <c r="J27" i="4"/>
  <c r="L27" i="4" s="1"/>
  <c r="I27" i="4"/>
  <c r="K26" i="4"/>
  <c r="J26" i="4"/>
  <c r="L26" i="4" s="1"/>
  <c r="I26" i="4"/>
  <c r="K25" i="4"/>
  <c r="J25" i="4"/>
  <c r="L25" i="4" s="1"/>
  <c r="I25" i="4"/>
  <c r="K24" i="4"/>
  <c r="J24" i="4"/>
  <c r="I24" i="4"/>
  <c r="K23" i="4"/>
  <c r="J23" i="4"/>
  <c r="I23" i="4"/>
  <c r="K22" i="4"/>
  <c r="J22" i="4"/>
  <c r="L22" i="4" s="1"/>
  <c r="I22" i="4"/>
  <c r="K21" i="4"/>
  <c r="J21" i="4"/>
  <c r="L21" i="4" s="1"/>
  <c r="I21" i="4"/>
  <c r="K20" i="4"/>
  <c r="J20" i="4"/>
  <c r="L20" i="4" s="1"/>
  <c r="I20" i="4"/>
  <c r="K19" i="4"/>
  <c r="J19" i="4"/>
  <c r="L19" i="4" s="1"/>
  <c r="I19" i="4"/>
  <c r="K18" i="4"/>
  <c r="J18" i="4"/>
  <c r="L18" i="4" s="1"/>
  <c r="I18" i="4"/>
  <c r="K17" i="4"/>
  <c r="J17" i="4"/>
  <c r="L17" i="4" s="1"/>
  <c r="I17" i="4"/>
  <c r="K16" i="4"/>
  <c r="J16" i="4"/>
  <c r="L16" i="4" s="1"/>
  <c r="I16" i="4"/>
  <c r="K15" i="4"/>
  <c r="J15" i="4"/>
  <c r="L15" i="4" s="1"/>
  <c r="I15" i="4"/>
  <c r="K14" i="4"/>
  <c r="J14" i="4"/>
  <c r="I14" i="4"/>
  <c r="K13" i="4"/>
  <c r="J13" i="4"/>
  <c r="I13" i="4"/>
  <c r="K12" i="4"/>
  <c r="J12" i="4"/>
  <c r="L12" i="4" s="1"/>
  <c r="I12" i="4"/>
  <c r="K11" i="4"/>
  <c r="J11" i="4"/>
  <c r="L11" i="4" s="1"/>
  <c r="K10" i="4"/>
  <c r="J10" i="4"/>
  <c r="L10" i="4" s="1"/>
  <c r="K9" i="4"/>
  <c r="J9" i="4"/>
  <c r="L9" i="4" s="1"/>
  <c r="K8" i="4"/>
  <c r="J8" i="4"/>
  <c r="L8" i="4" s="1"/>
  <c r="I8" i="4"/>
  <c r="K7" i="4"/>
  <c r="J7" i="4"/>
  <c r="L7" i="4" s="1"/>
  <c r="I7" i="4"/>
  <c r="K6" i="4"/>
  <c r="J6" i="4"/>
  <c r="I6" i="4"/>
  <c r="K51" i="3"/>
  <c r="J51" i="3"/>
  <c r="L51" i="3" s="1"/>
  <c r="I51" i="3"/>
  <c r="K50" i="3"/>
  <c r="J50" i="3"/>
  <c r="L50" i="3" s="1"/>
  <c r="I50" i="3"/>
  <c r="K49" i="3"/>
  <c r="J49" i="3"/>
  <c r="L49" i="3" s="1"/>
  <c r="I49" i="3"/>
  <c r="K48" i="3"/>
  <c r="J48" i="3"/>
  <c r="I48" i="3"/>
  <c r="K47" i="3"/>
  <c r="J47" i="3"/>
  <c r="I47" i="3"/>
  <c r="K46" i="3"/>
  <c r="J46" i="3"/>
  <c r="L46" i="3" s="1"/>
  <c r="I46" i="3"/>
  <c r="K45" i="3"/>
  <c r="J45" i="3"/>
  <c r="L45" i="3" s="1"/>
  <c r="I45" i="3"/>
  <c r="K44" i="3"/>
  <c r="J44" i="3"/>
  <c r="L44" i="3" s="1"/>
  <c r="I44" i="3"/>
  <c r="K43" i="3"/>
  <c r="J43" i="3"/>
  <c r="L43" i="3" s="1"/>
  <c r="I43" i="3"/>
  <c r="K42" i="3"/>
  <c r="J42" i="3"/>
  <c r="I42" i="3"/>
  <c r="K41" i="3"/>
  <c r="J41" i="3"/>
  <c r="L41" i="3" s="1"/>
  <c r="I41" i="3"/>
  <c r="K40" i="3"/>
  <c r="J40" i="3"/>
  <c r="L40" i="3" s="1"/>
  <c r="I40" i="3"/>
  <c r="K39" i="3"/>
  <c r="J39" i="3"/>
  <c r="L39" i="3" s="1"/>
  <c r="I39" i="3"/>
  <c r="K38" i="3"/>
  <c r="J38" i="3"/>
  <c r="L38" i="3" s="1"/>
  <c r="I38" i="3"/>
  <c r="K37" i="3"/>
  <c r="J37" i="3"/>
  <c r="L37" i="3" s="1"/>
  <c r="I37" i="3"/>
  <c r="K36" i="3"/>
  <c r="J36" i="3"/>
  <c r="L36" i="3" s="1"/>
  <c r="I36" i="3"/>
  <c r="K35" i="3"/>
  <c r="J35" i="3"/>
  <c r="L35" i="3" s="1"/>
  <c r="I35" i="3"/>
  <c r="K34" i="3"/>
  <c r="J34" i="3"/>
  <c r="L34" i="3" s="1"/>
  <c r="I34" i="3"/>
  <c r="K33" i="3"/>
  <c r="J33" i="3"/>
  <c r="I33" i="3"/>
  <c r="K32" i="3"/>
  <c r="J32" i="3"/>
  <c r="L32" i="3" s="1"/>
  <c r="I32" i="3"/>
  <c r="K31" i="3"/>
  <c r="J31" i="3"/>
  <c r="L31" i="3" s="1"/>
  <c r="I31" i="3"/>
  <c r="K30" i="3"/>
  <c r="J30" i="3"/>
  <c r="L30" i="3" s="1"/>
  <c r="I30" i="3"/>
  <c r="K29" i="3"/>
  <c r="J29" i="3"/>
  <c r="L29" i="3" s="1"/>
  <c r="I29" i="3"/>
  <c r="K28" i="3"/>
  <c r="J28" i="3"/>
  <c r="L28" i="3" s="1"/>
  <c r="I28" i="3"/>
  <c r="K27" i="3"/>
  <c r="J27" i="3"/>
  <c r="L27" i="3" s="1"/>
  <c r="I27" i="3"/>
  <c r="K26" i="3"/>
  <c r="J26" i="3"/>
  <c r="L26" i="3" s="1"/>
  <c r="I26" i="3"/>
  <c r="K25" i="3"/>
  <c r="J25" i="3"/>
  <c r="L25" i="3" s="1"/>
  <c r="I25" i="3"/>
  <c r="K24" i="3"/>
  <c r="J24" i="3"/>
  <c r="I24" i="3"/>
  <c r="K23" i="3"/>
  <c r="J23" i="3"/>
  <c r="I23" i="3"/>
  <c r="K22" i="3"/>
  <c r="J22" i="3"/>
  <c r="L22" i="3" s="1"/>
  <c r="I22" i="3"/>
  <c r="K21" i="3"/>
  <c r="J21" i="3"/>
  <c r="L21" i="3" s="1"/>
  <c r="I21" i="3"/>
  <c r="K20" i="3"/>
  <c r="J20" i="3"/>
  <c r="L20" i="3" s="1"/>
  <c r="I20" i="3"/>
  <c r="K19" i="3"/>
  <c r="J19" i="3"/>
  <c r="L19" i="3" s="1"/>
  <c r="I19" i="3"/>
  <c r="K18" i="3"/>
  <c r="J18" i="3"/>
  <c r="L18" i="3" s="1"/>
  <c r="I18" i="3"/>
  <c r="K17" i="3"/>
  <c r="J17" i="3"/>
  <c r="L17" i="3" s="1"/>
  <c r="I17" i="3"/>
  <c r="K16" i="3"/>
  <c r="J16" i="3"/>
  <c r="L16" i="3" s="1"/>
  <c r="I16" i="3"/>
  <c r="K15" i="3"/>
  <c r="J15" i="3"/>
  <c r="L15" i="3" s="1"/>
  <c r="I15" i="3"/>
  <c r="K14" i="3"/>
  <c r="J14" i="3"/>
  <c r="I14" i="3"/>
  <c r="K13" i="3"/>
  <c r="J13" i="3"/>
  <c r="L13" i="3" s="1"/>
  <c r="I13" i="3"/>
  <c r="K12" i="3"/>
  <c r="J12" i="3"/>
  <c r="L12" i="3" s="1"/>
  <c r="I12" i="3"/>
  <c r="K11" i="3"/>
  <c r="J11" i="3"/>
  <c r="L11" i="3" s="1"/>
  <c r="K10" i="3"/>
  <c r="J10" i="3"/>
  <c r="L10" i="3" s="1"/>
  <c r="K9" i="3"/>
  <c r="J9" i="3"/>
  <c r="L9" i="3" s="1"/>
  <c r="K8" i="3"/>
  <c r="J8" i="3"/>
  <c r="L8" i="3" s="1"/>
  <c r="I8" i="3"/>
  <c r="K7" i="3"/>
  <c r="J7" i="3"/>
  <c r="L7" i="3" s="1"/>
  <c r="I7" i="3"/>
  <c r="K6" i="3"/>
  <c r="J6" i="3"/>
  <c r="I6" i="3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52" i="1" s="1"/>
  <c r="H8" i="1"/>
  <c r="H7" i="1"/>
  <c r="K51" i="2"/>
  <c r="J51" i="2"/>
  <c r="L51" i="2" s="1"/>
  <c r="K50" i="2"/>
  <c r="J50" i="2"/>
  <c r="L50" i="2" s="1"/>
  <c r="K49" i="2"/>
  <c r="J49" i="2"/>
  <c r="L49" i="2" s="1"/>
  <c r="K48" i="2"/>
  <c r="J48" i="2"/>
  <c r="L48" i="2" s="1"/>
  <c r="K47" i="2"/>
  <c r="J47" i="2"/>
  <c r="L47" i="2" s="1"/>
  <c r="K46" i="2"/>
  <c r="J46" i="2"/>
  <c r="L46" i="2" s="1"/>
  <c r="K45" i="2"/>
  <c r="J45" i="2"/>
  <c r="L45" i="2" s="1"/>
  <c r="K44" i="2"/>
  <c r="J44" i="2"/>
  <c r="L44" i="2" s="1"/>
  <c r="K43" i="2"/>
  <c r="J43" i="2"/>
  <c r="L43" i="2" s="1"/>
  <c r="K42" i="2"/>
  <c r="J42" i="2"/>
  <c r="L42" i="2" s="1"/>
  <c r="K41" i="2"/>
  <c r="J41" i="2"/>
  <c r="L41" i="2" s="1"/>
  <c r="K40" i="2"/>
  <c r="J40" i="2"/>
  <c r="L40" i="2" s="1"/>
  <c r="K39" i="2"/>
  <c r="J39" i="2"/>
  <c r="L39" i="2" s="1"/>
  <c r="K38" i="2"/>
  <c r="J38" i="2"/>
  <c r="L38" i="2" s="1"/>
  <c r="K37" i="2"/>
  <c r="J37" i="2"/>
  <c r="L37" i="2" s="1"/>
  <c r="K36" i="2"/>
  <c r="J36" i="2"/>
  <c r="L36" i="2" s="1"/>
  <c r="K35" i="2"/>
  <c r="J35" i="2"/>
  <c r="L35" i="2" s="1"/>
  <c r="K34" i="2"/>
  <c r="J34" i="2"/>
  <c r="L34" i="2" s="1"/>
  <c r="K32" i="2"/>
  <c r="J32" i="2"/>
  <c r="L32" i="2" s="1"/>
  <c r="K31" i="2"/>
  <c r="J31" i="2"/>
  <c r="L31" i="2" s="1"/>
  <c r="K30" i="2"/>
  <c r="J30" i="2"/>
  <c r="L30" i="2" s="1"/>
  <c r="K29" i="2"/>
  <c r="J29" i="2"/>
  <c r="L29" i="2" s="1"/>
  <c r="K28" i="2"/>
  <c r="J28" i="2"/>
  <c r="L28" i="2" s="1"/>
  <c r="K27" i="2"/>
  <c r="J27" i="2"/>
  <c r="L27" i="2" s="1"/>
  <c r="K26" i="2"/>
  <c r="J26" i="2"/>
  <c r="L26" i="2" s="1"/>
  <c r="K25" i="2"/>
  <c r="J25" i="2"/>
  <c r="L25" i="2" s="1"/>
  <c r="K24" i="2"/>
  <c r="J24" i="2"/>
  <c r="L24" i="2" s="1"/>
  <c r="K23" i="2"/>
  <c r="J23" i="2"/>
  <c r="K22" i="2"/>
  <c r="J22" i="2"/>
  <c r="L22" i="2" s="1"/>
  <c r="K21" i="2"/>
  <c r="J21" i="2"/>
  <c r="L21" i="2" s="1"/>
  <c r="K20" i="2"/>
  <c r="J20" i="2"/>
  <c r="K19" i="2"/>
  <c r="J19" i="2"/>
  <c r="L19" i="2" s="1"/>
  <c r="K18" i="2"/>
  <c r="J18" i="2"/>
  <c r="L18" i="2" s="1"/>
  <c r="K17" i="2"/>
  <c r="J17" i="2"/>
  <c r="L17" i="2" s="1"/>
  <c r="K16" i="2"/>
  <c r="J16" i="2"/>
  <c r="L16" i="2" s="1"/>
  <c r="K15" i="2"/>
  <c r="J15" i="2"/>
  <c r="L15" i="2" s="1"/>
  <c r="K14" i="2"/>
  <c r="J14" i="2"/>
  <c r="L14" i="2" s="1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33" i="2"/>
  <c r="J33" i="2"/>
  <c r="H6" i="1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8" i="2"/>
  <c r="I7" i="2"/>
  <c r="I6" i="2"/>
  <c r="L42" i="3" l="1"/>
  <c r="L13" i="4"/>
  <c r="L33" i="4"/>
  <c r="L24" i="4"/>
  <c r="L24" i="3"/>
  <c r="L48" i="3"/>
  <c r="J52" i="4"/>
  <c r="L39" i="4"/>
  <c r="L47" i="4"/>
  <c r="L38" i="4"/>
  <c r="L23" i="4"/>
  <c r="L23" i="3"/>
  <c r="K52" i="3"/>
  <c r="L14" i="4"/>
  <c r="L42" i="4"/>
  <c r="K52" i="4"/>
  <c r="L52" i="4" s="1"/>
  <c r="L48" i="4"/>
  <c r="L47" i="3"/>
  <c r="L33" i="3"/>
  <c r="L14" i="3"/>
  <c r="J52" i="3"/>
  <c r="K52" i="2"/>
  <c r="L33" i="2"/>
  <c r="L23" i="2"/>
  <c r="L20" i="2"/>
  <c r="L13" i="2"/>
  <c r="L12" i="2"/>
  <c r="L10" i="2"/>
  <c r="L11" i="2"/>
  <c r="L9" i="2"/>
  <c r="L8" i="2"/>
  <c r="L6" i="2"/>
  <c r="L7" i="2"/>
  <c r="L6" i="4"/>
  <c r="L6" i="3"/>
  <c r="J52" i="2"/>
  <c r="L52" i="2" s="1"/>
  <c r="L52" i="3" l="1"/>
</calcChain>
</file>

<file path=xl/sharedStrings.xml><?xml version="1.0" encoding="utf-8"?>
<sst xmlns="http://schemas.openxmlformats.org/spreadsheetml/2006/main" count="241" uniqueCount="63">
  <si>
    <t>Nivel de atención</t>
  </si>
  <si>
    <t>Concepto</t>
  </si>
  <si>
    <t>Nivel de atención de la IPS a analizar</t>
  </si>
  <si>
    <t>Ponderación UVR</t>
  </si>
  <si>
    <t>Producción reportado en el periodo analizado</t>
  </si>
  <si>
    <t>UVR por servicio</t>
  </si>
  <si>
    <t>Aplicativo para calcular la Unidad de Valor Relativa (UVR)</t>
  </si>
  <si>
    <t>t-1</t>
  </si>
  <si>
    <t>t</t>
  </si>
  <si>
    <t>UVR total</t>
  </si>
  <si>
    <t>UVR por año</t>
  </si>
  <si>
    <t>Variación % UVR por servicio</t>
  </si>
  <si>
    <t>Producción por año</t>
  </si>
  <si>
    <t>Dosis de biológico aplicadas</t>
  </si>
  <si>
    <t>Controles de enfermería (Atención prenatal / crecimiento y desarrollo)</t>
  </si>
  <si>
    <t>Citologías cervicovaginales tomadas</t>
  </si>
  <si>
    <t>Consultas de medicina general electivas realizadas</t>
  </si>
  <si>
    <t>Consultas de medicina general urgentes realizadas</t>
  </si>
  <si>
    <t>Consultas de medicina especializada electivas realizadas</t>
  </si>
  <si>
    <t>Consultas de medicina especializada urgentes realizadas</t>
  </si>
  <si>
    <t>Otras consultas electivas realizadas por profesionales diferentes a médico, enfermero u odontólogo (Incluye Psicología, Nutricionista, Optometria y otras)</t>
  </si>
  <si>
    <t>Total de consultas de odontología realizadas (valoración)</t>
  </si>
  <si>
    <t>Número de sesiones de odontología realizadas</t>
  </si>
  <si>
    <t>Total de tratamientos terminados</t>
  </si>
  <si>
    <t>Sellantes aplicados</t>
  </si>
  <si>
    <t>Superficies obturadas (cualquier material)</t>
  </si>
  <si>
    <t>Exodoncias (cualquier tipo)</t>
  </si>
  <si>
    <t>Partos vaginales</t>
  </si>
  <si>
    <t>Partos por cesárea</t>
  </si>
  <si>
    <t>Total de egresos</t>
  </si>
  <si>
    <t>Egresos obstétricos (partos, cesáreas y otros egresos obstétricos)</t>
  </si>
  <si>
    <t>Egresos quirúrgicos (Sin incluir partos, cesáreas y otros egresos obstétricos)</t>
  </si>
  <si>
    <t>Egresos no quirúrgicos (No incluye salud mental, partos, cesáreas y otros egresos obstétricos)</t>
  </si>
  <si>
    <t>Egresos salud mental</t>
  </si>
  <si>
    <t>Pacientes en Observación</t>
  </si>
  <si>
    <t>Pacientes en Cuidados Intermedios</t>
  </si>
  <si>
    <t>Total de días estancia de los egresos</t>
  </si>
  <si>
    <t>Días estancia de los egresos obstétricos (Partos, cesáreas y otros obstétricos)</t>
  </si>
  <si>
    <t>Días estancia de los egresos quirúrgicos (Sin Incluir partos, cesáreas y otros obstétricos)</t>
  </si>
  <si>
    <t>Días estancia de los egresos No quirúrgicos (No incluye salud mental, partos, cesáreas y otros obstétricos)</t>
  </si>
  <si>
    <t>Días estancia de los egresos salud mental</t>
  </si>
  <si>
    <t>Días estancia Cuidados Intermedios</t>
  </si>
  <si>
    <t>Días estancia Cuidados Intensivos</t>
  </si>
  <si>
    <t>Total de días cama ocupados</t>
  </si>
  <si>
    <t>Total de días cama disponibles</t>
  </si>
  <si>
    <t>Total de cirugías realizadas (Sin incluir partos, cesáreas y otros obstétricos)</t>
  </si>
  <si>
    <t xml:space="preserve">Cirugías grupos 2-6 </t>
  </si>
  <si>
    <t xml:space="preserve">Cirugías grupos 7-10 </t>
  </si>
  <si>
    <t>Cirugías grupos 11-13</t>
  </si>
  <si>
    <t>Cirugías grupos 20-23</t>
  </si>
  <si>
    <t>Exámenes de laboratorio</t>
  </si>
  <si>
    <t>Número de imágenes diagnósticas tomadas</t>
  </si>
  <si>
    <t>Número de sesiones de terapias respiratorias realizadas</t>
  </si>
  <si>
    <t>Número de sesiones de terapias físicas realizadas</t>
  </si>
  <si>
    <t>Número de sesiones de otras terapias (sin incluir respiratorias y físicas)</t>
  </si>
  <si>
    <r>
      <t>D</t>
    </r>
    <r>
      <rPr>
        <sz val="9.35"/>
        <rFont val="Arial"/>
        <family val="2"/>
      </rPr>
      <t xml:space="preserve"> % producción</t>
    </r>
  </si>
  <si>
    <r>
      <t>D</t>
    </r>
    <r>
      <rPr>
        <sz val="11"/>
        <rFont val="Arial"/>
        <family val="2"/>
      </rPr>
      <t xml:space="preserve"> % UVR por servicio</t>
    </r>
  </si>
  <si>
    <t>Pacientes Unidad Cuidados Intensivos</t>
  </si>
  <si>
    <t>Otros controles de enfermería de PyP (Diferentes a atención prenatal - Crecimiento y desarrollo)</t>
  </si>
  <si>
    <t>Número de visitas domiciliarias e institucionales -PIC-</t>
  </si>
  <si>
    <t>Número de sesiones de talleres colectivos -PIC-</t>
  </si>
  <si>
    <t>Actualizado: 27 de marzo de 2012</t>
  </si>
  <si>
    <t>Aplicativo para calcular variación de la Unidad de Valor Relativa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</si>
</sst>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.0_ ;_ * \-#,##0.0_ ;_ * &quot;-&quot;?_ ;_ @_ "/>
    <numFmt numFmtId="166" formatCode="_ * #,##0_ ;_ * \-#,##0_ ;_ * &quot;-&quot;??_ ;_ @_ "/>
    <numFmt numFmtId="167" formatCode="_ * #,##0_ ;_ * \-#,##0_ ;_ * &quot;-&quot;?_ ;_ @_ "/>
  </numFmts>
  <fonts count="9" x14ac:knownFonts="1">
    <font>
      <sz val="11"/>
      <name val="Berlin Sans FB"/>
    </font>
    <font>
      <sz val="8"/>
      <name val="Berlin Sans FB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.35"/>
      <name val="Arial"/>
      <family val="2"/>
    </font>
    <font>
      <sz val="11"/>
      <name val="Symbol"/>
      <family val="1"/>
      <charset val="2"/>
    </font>
    <font>
      <sz val="12"/>
      <name val="Symbol"/>
      <family val="1"/>
      <charset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2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Continuous"/>
    </xf>
    <xf numFmtId="0" fontId="2" fillId="3" borderId="3" xfId="0" applyFont="1" applyFill="1" applyBorder="1" applyAlignment="1" applyProtection="1">
      <alignment horizontal="centerContinuous"/>
    </xf>
    <xf numFmtId="0" fontId="2" fillId="3" borderId="4" xfId="0" applyFont="1" applyFill="1" applyBorder="1" applyAlignment="1" applyProtection="1">
      <alignment horizontal="centerContinuous"/>
    </xf>
    <xf numFmtId="0" fontId="2" fillId="3" borderId="5" xfId="0" applyFont="1" applyFill="1" applyBorder="1" applyAlignment="1" applyProtection="1"/>
    <xf numFmtId="0" fontId="2" fillId="3" borderId="5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vertical="top" wrapText="1"/>
    </xf>
    <xf numFmtId="167" fontId="2" fillId="0" borderId="12" xfId="0" applyNumberFormat="1" applyFont="1" applyBorder="1" applyAlignment="1" applyProtection="1">
      <alignment horizontal="right" vertical="top" shrinkToFit="1"/>
      <protection locked="0"/>
    </xf>
    <xf numFmtId="167" fontId="2" fillId="0" borderId="13" xfId="0" applyNumberFormat="1" applyFont="1" applyBorder="1" applyAlignment="1" applyProtection="1">
      <alignment horizontal="right" vertical="top" shrinkToFit="1"/>
      <protection locked="0"/>
    </xf>
    <xf numFmtId="165" fontId="2" fillId="5" borderId="11" xfId="0" applyNumberFormat="1" applyFont="1" applyFill="1" applyBorder="1" applyAlignment="1" applyProtection="1">
      <alignment horizontal="right" vertical="top" shrinkToFit="1"/>
      <protection locked="0"/>
    </xf>
    <xf numFmtId="165" fontId="2" fillId="4" borderId="10" xfId="0" applyNumberFormat="1" applyFont="1" applyFill="1" applyBorder="1" applyAlignment="1" applyProtection="1">
      <alignment horizontal="right" vertical="top" shrinkToFit="1"/>
    </xf>
    <xf numFmtId="165" fontId="2" fillId="4" borderId="0" xfId="0" applyNumberFormat="1" applyFont="1" applyFill="1" applyBorder="1" applyAlignment="1" applyProtection="1">
      <alignment horizontal="right" vertical="top" shrinkToFit="1"/>
    </xf>
    <xf numFmtId="165" fontId="2" fillId="4" borderId="11" xfId="0" applyNumberFormat="1" applyFont="1" applyFill="1" applyBorder="1" applyAlignment="1" applyProtection="1">
      <alignment horizontal="right" vertical="top" shrinkToFit="1"/>
    </xf>
    <xf numFmtId="165" fontId="2" fillId="4" borderId="10" xfId="0" applyNumberFormat="1" applyFont="1" applyFill="1" applyBorder="1" applyAlignment="1" applyProtection="1">
      <alignment horizontal="right" vertical="top" wrapText="1"/>
    </xf>
    <xf numFmtId="165" fontId="2" fillId="4" borderId="0" xfId="0" applyNumberFormat="1" applyFont="1" applyFill="1" applyBorder="1" applyAlignment="1" applyProtection="1">
      <alignment horizontal="right" vertical="top" wrapText="1"/>
    </xf>
    <xf numFmtId="0" fontId="2" fillId="4" borderId="14" xfId="0" applyFont="1" applyFill="1" applyBorder="1" applyAlignment="1" applyProtection="1">
      <alignment vertical="top" wrapText="1"/>
    </xf>
    <xf numFmtId="167" fontId="2" fillId="0" borderId="8" xfId="0" applyNumberFormat="1" applyFont="1" applyBorder="1" applyAlignment="1" applyProtection="1">
      <alignment horizontal="right" vertical="top" shrinkToFit="1"/>
      <protection locked="0"/>
    </xf>
    <xf numFmtId="167" fontId="2" fillId="0" borderId="9" xfId="0" applyNumberFormat="1" applyFont="1" applyBorder="1" applyAlignment="1" applyProtection="1">
      <alignment horizontal="right" vertical="top" shrinkToFit="1"/>
      <protection locked="0"/>
    </xf>
    <xf numFmtId="165" fontId="2" fillId="5" borderId="7" xfId="0" applyNumberFormat="1" applyFont="1" applyFill="1" applyBorder="1" applyAlignment="1" applyProtection="1">
      <alignment horizontal="right" vertical="top" shrinkToFit="1"/>
      <protection locked="0"/>
    </xf>
    <xf numFmtId="165" fontId="2" fillId="4" borderId="14" xfId="0" applyNumberFormat="1" applyFont="1" applyFill="1" applyBorder="1" applyAlignment="1" applyProtection="1">
      <alignment horizontal="right" vertical="top" wrapText="1"/>
    </xf>
    <xf numFmtId="165" fontId="2" fillId="4" borderId="6" xfId="0" applyNumberFormat="1" applyFont="1" applyFill="1" applyBorder="1" applyAlignment="1" applyProtection="1">
      <alignment horizontal="right" vertical="top" wrapText="1"/>
    </xf>
    <xf numFmtId="165" fontId="2" fillId="4" borderId="7" xfId="0" applyNumberFormat="1" applyFont="1" applyFill="1" applyBorder="1" applyAlignment="1" applyProtection="1">
      <alignment horizontal="right" vertical="top" shrinkToFit="1"/>
    </xf>
    <xf numFmtId="165" fontId="2" fillId="3" borderId="1" xfId="0" applyNumberFormat="1" applyFont="1" applyFill="1" applyBorder="1" applyAlignment="1" applyProtection="1">
      <alignment horizontal="centerContinuous" vertical="center" wrapText="1"/>
    </xf>
    <xf numFmtId="165" fontId="2" fillId="3" borderId="15" xfId="0" applyNumberFormat="1" applyFont="1" applyFill="1" applyBorder="1" applyAlignment="1" applyProtection="1">
      <alignment horizontal="centerContinuous" vertical="center" wrapText="1"/>
    </xf>
    <xf numFmtId="165" fontId="2" fillId="3" borderId="16" xfId="0" applyNumberFormat="1" applyFont="1" applyFill="1" applyBorder="1" applyAlignment="1" applyProtection="1">
      <alignment horizontal="centerContinuous" vertical="center" wrapText="1"/>
    </xf>
    <xf numFmtId="165" fontId="2" fillId="4" borderId="5" xfId="0" applyNumberFormat="1" applyFont="1" applyFill="1" applyBorder="1" applyAlignment="1" applyProtection="1">
      <alignment horizontal="right" vertical="top" shrinkToFit="1"/>
    </xf>
    <xf numFmtId="165" fontId="2" fillId="4" borderId="16" xfId="0" applyNumberFormat="1" applyFont="1" applyFill="1" applyBorder="1" applyAlignment="1" applyProtection="1">
      <alignment horizontal="right" vertical="top" shrinkToFit="1"/>
    </xf>
    <xf numFmtId="165" fontId="2" fillId="5" borderId="17" xfId="0" applyNumberFormat="1" applyFont="1" applyFill="1" applyBorder="1" applyAlignment="1" applyProtection="1">
      <alignment horizontal="right" vertical="top" shrinkToFi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top" wrapText="1"/>
    </xf>
    <xf numFmtId="164" fontId="2" fillId="4" borderId="10" xfId="0" applyNumberFormat="1" applyFont="1" applyFill="1" applyBorder="1" applyAlignment="1" applyProtection="1">
      <alignment vertical="top" shrinkToFit="1"/>
    </xf>
    <xf numFmtId="164" fontId="2" fillId="4" borderId="0" xfId="0" applyNumberFormat="1" applyFont="1" applyFill="1" applyBorder="1" applyAlignment="1" applyProtection="1">
      <alignment vertical="top" shrinkToFit="1"/>
    </xf>
    <xf numFmtId="164" fontId="2" fillId="4" borderId="11" xfId="0" applyNumberFormat="1" applyFont="1" applyFill="1" applyBorder="1" applyAlignment="1" applyProtection="1">
      <alignment vertical="top" shrinkToFit="1"/>
    </xf>
    <xf numFmtId="166" fontId="2" fillId="0" borderId="10" xfId="0" applyNumberFormat="1" applyFont="1" applyBorder="1" applyAlignment="1" applyProtection="1">
      <alignment vertical="top" shrinkToFit="1"/>
      <protection locked="0"/>
    </xf>
    <xf numFmtId="164" fontId="2" fillId="4" borderId="18" xfId="0" applyNumberFormat="1" applyFont="1" applyFill="1" applyBorder="1" applyAlignment="1" applyProtection="1">
      <alignment vertical="top" wrapText="1"/>
    </xf>
    <xf numFmtId="0" fontId="2" fillId="4" borderId="14" xfId="0" applyFont="1" applyFill="1" applyBorder="1" applyAlignment="1" applyProtection="1">
      <alignment horizontal="center" vertical="top" wrapText="1"/>
    </xf>
    <xf numFmtId="164" fontId="2" fillId="4" borderId="14" xfId="0" applyNumberFormat="1" applyFont="1" applyFill="1" applyBorder="1" applyAlignment="1" applyProtection="1">
      <alignment vertical="top" shrinkToFit="1"/>
    </xf>
    <xf numFmtId="164" fontId="2" fillId="4" borderId="6" xfId="0" applyNumberFormat="1" applyFont="1" applyFill="1" applyBorder="1" applyAlignment="1" applyProtection="1">
      <alignment vertical="top" shrinkToFit="1"/>
    </xf>
    <xf numFmtId="164" fontId="2" fillId="4" borderId="7" xfId="0" applyNumberFormat="1" applyFont="1" applyFill="1" applyBorder="1" applyAlignment="1" applyProtection="1">
      <alignment vertical="top" shrinkToFit="1"/>
    </xf>
    <xf numFmtId="166" fontId="2" fillId="0" borderId="14" xfId="0" applyNumberFormat="1" applyFont="1" applyBorder="1" applyAlignment="1" applyProtection="1">
      <alignment vertical="top" shrinkToFit="1"/>
      <protection locked="0"/>
    </xf>
    <xf numFmtId="164" fontId="2" fillId="4" borderId="19" xfId="0" applyNumberFormat="1" applyFont="1" applyFill="1" applyBorder="1" applyAlignment="1" applyProtection="1">
      <alignment vertical="top" wrapText="1"/>
    </xf>
    <xf numFmtId="164" fontId="2" fillId="0" borderId="0" xfId="0" applyNumberFormat="1" applyFont="1" applyAlignment="1" applyProtection="1">
      <alignment shrinkToFit="1"/>
    </xf>
    <xf numFmtId="164" fontId="2" fillId="3" borderId="5" xfId="0" applyNumberFormat="1" applyFont="1" applyFill="1" applyBorder="1" applyAlignment="1" applyProtection="1">
      <alignment horizontal="center" vertical="center" shrinkToFit="1"/>
    </xf>
    <xf numFmtId="164" fontId="2" fillId="5" borderId="19" xfId="0" applyNumberFormat="1" applyFont="1" applyFill="1" applyBorder="1" applyAlignment="1" applyProtection="1">
      <alignment vertical="top" shrinkToFit="1"/>
      <protection locked="0"/>
    </xf>
    <xf numFmtId="0" fontId="7" fillId="3" borderId="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164" fontId="2" fillId="4" borderId="18" xfId="0" applyNumberFormat="1" applyFont="1" applyFill="1" applyBorder="1" applyAlignment="1" applyProtection="1">
      <alignment vertical="top" wrapText="1" shrinkToFit="1"/>
    </xf>
    <xf numFmtId="0" fontId="8" fillId="6" borderId="0" xfId="0" applyFont="1" applyFill="1" applyProtection="1"/>
    <xf numFmtId="167" fontId="2" fillId="0" borderId="0" xfId="0" applyNumberFormat="1" applyFont="1" applyProtection="1"/>
    <xf numFmtId="9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1</xdr:row>
      <xdr:rowOff>104775</xdr:rowOff>
    </xdr:from>
    <xdr:to>
      <xdr:col>15</xdr:col>
      <xdr:colOff>771525</xdr:colOff>
      <xdr:row>10</xdr:row>
      <xdr:rowOff>247650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11096625" y="314325"/>
          <a:ext cx="3343275" cy="3171825"/>
        </a:xfrm>
        <a:prstGeom prst="callout1">
          <a:avLst>
            <a:gd name="adj1" fmla="val -1676"/>
            <a:gd name="adj2" fmla="val 96583"/>
            <a:gd name="adj3" fmla="val -1676"/>
            <a:gd name="adj4" fmla="val -17977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 type="triangle" w="lg" len="sm"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Instrucciones: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1. De la lista desplegable, seleccione el nivel de atención correspondiente de la institucuión de análisis (celda c2).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2, En las columnas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c</a:t>
          </a:r>
          <a:r>
            <a:rPr lang="es-ES" sz="1100" b="0" i="1" u="none" strike="noStrike" baseline="0">
              <a:solidFill>
                <a:srgbClr val="000000"/>
              </a:solidFill>
              <a:latin typeface="Bell MT"/>
            </a:rPr>
            <a:t> 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a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f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están los ponderadores de la UVR.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3. Dependiendo el nivel de atención de la institución, se definirá los ponderadores de algunos servicios (entre mayor el nivel de atención mayor su ponderación).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4. Digite la producción reportada por la institución en el periodo anterior en las celdas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G6..G51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y del periodo actual en las </a:t>
          </a:r>
          <a:r>
            <a:rPr lang="es-ES" sz="1000" b="0" i="0" baseline="0">
              <a:latin typeface="+mn-lt"/>
              <a:ea typeface="+mn-ea"/>
              <a:cs typeface="+mn-cs"/>
            </a:rPr>
            <a:t>celdas </a:t>
          </a:r>
          <a:r>
            <a:rPr lang="es-ES" sz="1000" b="1" i="1" baseline="0">
              <a:latin typeface="+mn-lt"/>
              <a:ea typeface="+mn-ea"/>
              <a:cs typeface="+mn-cs"/>
            </a:rPr>
            <a:t>H6..H51</a:t>
          </a:r>
          <a:r>
            <a:rPr lang="es-ES" sz="1000" b="0" i="1" baseline="0">
              <a:latin typeface="+mn-lt"/>
              <a:ea typeface="+mn-ea"/>
              <a:cs typeface="+mn-cs"/>
            </a:rPr>
            <a:t>.</a:t>
          </a:r>
          <a:endParaRPr lang="es-ES" sz="1100" b="0" i="0" u="none" strike="noStrike" baseline="0">
            <a:solidFill>
              <a:srgbClr val="000000"/>
            </a:solidFill>
            <a:latin typeface="Bell MT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5. En las celdas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L6..L23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encontrará la variación porcentual de cada servicio.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6. En la celda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L52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encontrará el crecimiento porcentual de la UVR .</a:t>
          </a:r>
        </a:p>
      </xdr:txBody>
    </xdr:sp>
    <xdr:clientData/>
  </xdr:twoCellAnchor>
  <xdr:twoCellAnchor>
    <xdr:from>
      <xdr:col>12</xdr:col>
      <xdr:colOff>219075</xdr:colOff>
      <xdr:row>51</xdr:row>
      <xdr:rowOff>171450</xdr:rowOff>
    </xdr:from>
    <xdr:to>
      <xdr:col>13</xdr:col>
      <xdr:colOff>895350</xdr:colOff>
      <xdr:row>54</xdr:row>
      <xdr:rowOff>38100</xdr:rowOff>
    </xdr:to>
    <xdr:sp macro="" textlink="">
      <xdr:nvSpPr>
        <xdr:cNvPr id="2051" name="AutoShape 3"/>
        <xdr:cNvSpPr>
          <a:spLocks/>
        </xdr:cNvSpPr>
      </xdr:nvSpPr>
      <xdr:spPr bwMode="auto">
        <a:xfrm>
          <a:off x="9963150" y="8743950"/>
          <a:ext cx="1666875" cy="666750"/>
        </a:xfrm>
        <a:prstGeom prst="callout1">
          <a:avLst>
            <a:gd name="adj1" fmla="val -10810"/>
            <a:gd name="adj2" fmla="val 93144"/>
            <a:gd name="adj3" fmla="val -10810"/>
            <a:gd name="adj4" fmla="val -856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 type="triangle" w="lg" len="sm"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Variación porcentual de la UVR por el pagador que sae está analizando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1</xdr:row>
      <xdr:rowOff>104775</xdr:rowOff>
    </xdr:from>
    <xdr:to>
      <xdr:col>15</xdr:col>
      <xdr:colOff>771525</xdr:colOff>
      <xdr:row>10</xdr:row>
      <xdr:rowOff>247650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096625" y="314325"/>
          <a:ext cx="3343275" cy="3171825"/>
        </a:xfrm>
        <a:prstGeom prst="callout1">
          <a:avLst>
            <a:gd name="adj1" fmla="val -1676"/>
            <a:gd name="adj2" fmla="val 96583"/>
            <a:gd name="adj3" fmla="val -1676"/>
            <a:gd name="adj4" fmla="val -17977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 type="triangle" w="lg" len="sm"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Instrucciones: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1. De la lista desplegable, seleccione el nivel de atención correspondiente de la institucuión de análisis (celda c2).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2, En las columnas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c</a:t>
          </a:r>
          <a:r>
            <a:rPr lang="es-ES" sz="1100" b="0" i="1" u="none" strike="noStrike" baseline="0">
              <a:solidFill>
                <a:srgbClr val="000000"/>
              </a:solidFill>
              <a:latin typeface="Bell MT"/>
            </a:rPr>
            <a:t> 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a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f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están los ponderadores de la UVR.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3. Dependiendo el nivel de atención de la institución, se definirá los ponderadores de algunos servicios (entre mayor el nivel de atención mayor su ponderación).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4. Digite la producción reportada por la institución en el periodo anterior en las celdas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G6..G51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y del periodo actual en las </a:t>
          </a:r>
          <a:r>
            <a:rPr lang="es-ES" sz="1000" b="0" i="0" baseline="0">
              <a:latin typeface="+mn-lt"/>
              <a:ea typeface="+mn-ea"/>
              <a:cs typeface="+mn-cs"/>
            </a:rPr>
            <a:t>celdas </a:t>
          </a:r>
          <a:r>
            <a:rPr lang="es-ES" sz="1000" b="1" i="1" baseline="0">
              <a:latin typeface="+mn-lt"/>
              <a:ea typeface="+mn-ea"/>
              <a:cs typeface="+mn-cs"/>
            </a:rPr>
            <a:t>H6..H51</a:t>
          </a:r>
          <a:r>
            <a:rPr lang="es-ES" sz="1000" b="0" i="1" baseline="0">
              <a:latin typeface="+mn-lt"/>
              <a:ea typeface="+mn-ea"/>
              <a:cs typeface="+mn-cs"/>
            </a:rPr>
            <a:t>.</a:t>
          </a:r>
          <a:endParaRPr lang="es-ES" sz="1100" b="0" i="0" u="none" strike="noStrike" baseline="0">
            <a:solidFill>
              <a:srgbClr val="000000"/>
            </a:solidFill>
            <a:latin typeface="Bell MT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5. En las celdas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L6..L23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encontrará la variación porcentual de cada servicio.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6. En la celda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L52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encontrará el crecimiento porcentual de la UVR .</a:t>
          </a:r>
        </a:p>
      </xdr:txBody>
    </xdr:sp>
    <xdr:clientData/>
  </xdr:twoCellAnchor>
  <xdr:twoCellAnchor>
    <xdr:from>
      <xdr:col>12</xdr:col>
      <xdr:colOff>219075</xdr:colOff>
      <xdr:row>51</xdr:row>
      <xdr:rowOff>171450</xdr:rowOff>
    </xdr:from>
    <xdr:to>
      <xdr:col>13</xdr:col>
      <xdr:colOff>895350</xdr:colOff>
      <xdr:row>54</xdr:row>
      <xdr:rowOff>38100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10915650" y="11029950"/>
          <a:ext cx="1666875" cy="666750"/>
        </a:xfrm>
        <a:prstGeom prst="callout1">
          <a:avLst>
            <a:gd name="adj1" fmla="val -10810"/>
            <a:gd name="adj2" fmla="val 93144"/>
            <a:gd name="adj3" fmla="val -10810"/>
            <a:gd name="adj4" fmla="val -856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 type="triangle" w="lg" len="sm"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Variación porcentual de la UVR por el pagador que sae está analizando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1</xdr:row>
      <xdr:rowOff>104775</xdr:rowOff>
    </xdr:from>
    <xdr:to>
      <xdr:col>15</xdr:col>
      <xdr:colOff>771525</xdr:colOff>
      <xdr:row>10</xdr:row>
      <xdr:rowOff>247650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096625" y="314325"/>
          <a:ext cx="3343275" cy="3171825"/>
        </a:xfrm>
        <a:prstGeom prst="callout1">
          <a:avLst>
            <a:gd name="adj1" fmla="val -1676"/>
            <a:gd name="adj2" fmla="val 96583"/>
            <a:gd name="adj3" fmla="val -1676"/>
            <a:gd name="adj4" fmla="val -17977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 type="triangle" w="lg" len="sm"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Instrucciones: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1. De la lista desplegable, seleccione el nivel de atención correspondiente de la institucuión de análisis (celda c2).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2, En las columnas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c</a:t>
          </a:r>
          <a:r>
            <a:rPr lang="es-ES" sz="1100" b="0" i="1" u="none" strike="noStrike" baseline="0">
              <a:solidFill>
                <a:srgbClr val="000000"/>
              </a:solidFill>
              <a:latin typeface="Bell MT"/>
            </a:rPr>
            <a:t> 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a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f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están los ponderadores de la UVR.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3. Dependiendo el nivel de atención de la institución, se definirá los ponderadores de algunos servicios (entre mayor el nivel de atención mayor su ponderación).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4. Digite la producción reportada por la institución en el periodo anterior en las celdas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G6..G51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y del periodo actual en las </a:t>
          </a:r>
          <a:r>
            <a:rPr lang="es-ES" sz="1000" b="0" i="0" baseline="0">
              <a:latin typeface="+mn-lt"/>
              <a:ea typeface="+mn-ea"/>
              <a:cs typeface="+mn-cs"/>
            </a:rPr>
            <a:t>celdas </a:t>
          </a:r>
          <a:r>
            <a:rPr lang="es-ES" sz="1000" b="1" i="1" baseline="0">
              <a:latin typeface="+mn-lt"/>
              <a:ea typeface="+mn-ea"/>
              <a:cs typeface="+mn-cs"/>
            </a:rPr>
            <a:t>H6..H51</a:t>
          </a:r>
          <a:r>
            <a:rPr lang="es-ES" sz="1000" b="0" i="1" baseline="0">
              <a:latin typeface="+mn-lt"/>
              <a:ea typeface="+mn-ea"/>
              <a:cs typeface="+mn-cs"/>
            </a:rPr>
            <a:t>.</a:t>
          </a:r>
          <a:endParaRPr lang="es-ES" sz="1100" b="0" i="0" u="none" strike="noStrike" baseline="0">
            <a:solidFill>
              <a:srgbClr val="000000"/>
            </a:solidFill>
            <a:latin typeface="Bell MT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5. En las celdas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L6..L23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encontrará la variación porcentual de cada servicio.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6. En la celda </a:t>
          </a:r>
          <a:r>
            <a:rPr lang="es-ES" sz="1100" b="1" i="1" u="none" strike="noStrike" baseline="0">
              <a:solidFill>
                <a:srgbClr val="000000"/>
              </a:solidFill>
              <a:latin typeface="Bell MT"/>
            </a:rPr>
            <a:t>L52</a:t>
          </a: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 encontrará el crecimiento porcentual de la UVR .</a:t>
          </a:r>
        </a:p>
      </xdr:txBody>
    </xdr:sp>
    <xdr:clientData/>
  </xdr:twoCellAnchor>
  <xdr:twoCellAnchor>
    <xdr:from>
      <xdr:col>12</xdr:col>
      <xdr:colOff>219075</xdr:colOff>
      <xdr:row>51</xdr:row>
      <xdr:rowOff>171450</xdr:rowOff>
    </xdr:from>
    <xdr:to>
      <xdr:col>13</xdr:col>
      <xdr:colOff>895350</xdr:colOff>
      <xdr:row>54</xdr:row>
      <xdr:rowOff>38100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10915650" y="11029950"/>
          <a:ext cx="1666875" cy="666750"/>
        </a:xfrm>
        <a:prstGeom prst="callout1">
          <a:avLst>
            <a:gd name="adj1" fmla="val -10810"/>
            <a:gd name="adj2" fmla="val 93144"/>
            <a:gd name="adj3" fmla="val -10810"/>
            <a:gd name="adj4" fmla="val -856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 type="triangle" w="lg" len="sm"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Variación porcentual de la UVR por el pagador que sae está analizando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</xdr:row>
      <xdr:rowOff>133350</xdr:rowOff>
    </xdr:from>
    <xdr:to>
      <xdr:col>10</xdr:col>
      <xdr:colOff>914400</xdr:colOff>
      <xdr:row>9</xdr:row>
      <xdr:rowOff>116417</xdr:rowOff>
    </xdr:to>
    <xdr:sp macro="" textlink="">
      <xdr:nvSpPr>
        <xdr:cNvPr id="1030" name="AutoShape 6"/>
        <xdr:cNvSpPr>
          <a:spLocks/>
        </xdr:cNvSpPr>
      </xdr:nvSpPr>
      <xdr:spPr bwMode="auto">
        <a:xfrm>
          <a:off x="7906808" y="345017"/>
          <a:ext cx="2627842" cy="2353733"/>
        </a:xfrm>
        <a:prstGeom prst="callout1">
          <a:avLst>
            <a:gd name="adj1" fmla="val -2565"/>
            <a:gd name="adj2" fmla="val 95634"/>
            <a:gd name="adj3" fmla="val -2565"/>
            <a:gd name="adj4" fmla="val -14072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 type="triangle" w="lg" len="lg"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Instrucciones: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1. De la lista desplegable, seleccione el nivel de atención correspondiente de la institucuión de análisis (celda C2).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2, En las columnas c a f están los ponderadores de la UVR.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3. Dependiendo el nivel de atención de la institución, se definirá los ponderadores de algunos servicios (entre mayor el nivel de atención mayor su ponderación).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4. Digite la producción reportada por la institución en las celdas (celdas G6..gG51).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Bell MT"/>
            </a:rPr>
            <a:t>5. En la celda H52 aparecerá el resultado de la UVR total.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baseColWidth="10" defaultRowHeight="14.25" x14ac:dyDescent="0.2"/>
  <cols>
    <col min="1" max="1" width="3.44140625" style="1" bestFit="1" customWidth="1"/>
    <col min="2" max="2" width="42.44140625" style="1" customWidth="1"/>
    <col min="3" max="6" width="5.88671875" style="1" customWidth="1"/>
    <col min="7" max="9" width="8.21875" style="1" customWidth="1"/>
    <col min="10" max="11" width="11.21875" style="1" customWidth="1"/>
    <col min="12" max="12" width="8.21875" style="1" customWidth="1"/>
    <col min="13" max="16384" width="11.5546875" style="1"/>
  </cols>
  <sheetData>
    <row r="1" spans="1:22" ht="16.5" x14ac:dyDescent="0.25">
      <c r="B1" s="2" t="s">
        <v>62</v>
      </c>
      <c r="V1" s="1" t="s">
        <v>0</v>
      </c>
    </row>
    <row r="2" spans="1:22" ht="16.5" x14ac:dyDescent="0.25">
      <c r="B2" s="3" t="s">
        <v>2</v>
      </c>
      <c r="C2" s="4">
        <v>1</v>
      </c>
      <c r="V2" s="1">
        <v>1</v>
      </c>
    </row>
    <row r="3" spans="1:22" x14ac:dyDescent="0.2">
      <c r="B3" s="56" t="s">
        <v>61</v>
      </c>
      <c r="V3" s="1">
        <v>2</v>
      </c>
    </row>
    <row r="4" spans="1:22" x14ac:dyDescent="0.2">
      <c r="D4" s="5" t="s">
        <v>0</v>
      </c>
      <c r="E4" s="6"/>
      <c r="F4" s="7"/>
      <c r="G4" s="5" t="s">
        <v>12</v>
      </c>
      <c r="H4" s="7"/>
      <c r="I4" s="6"/>
      <c r="J4" s="5" t="s">
        <v>10</v>
      </c>
      <c r="K4" s="7"/>
      <c r="L4" s="7"/>
      <c r="V4" s="1">
        <v>3</v>
      </c>
    </row>
    <row r="5" spans="1:22" ht="43.5" x14ac:dyDescent="0.2">
      <c r="A5" s="8"/>
      <c r="B5" s="9" t="s">
        <v>1</v>
      </c>
      <c r="C5" s="10" t="s">
        <v>3</v>
      </c>
      <c r="D5" s="11">
        <v>1</v>
      </c>
      <c r="E5" s="11">
        <v>2</v>
      </c>
      <c r="F5" s="12">
        <v>3</v>
      </c>
      <c r="G5" s="13" t="s">
        <v>7</v>
      </c>
      <c r="H5" s="14" t="s">
        <v>8</v>
      </c>
      <c r="I5" s="53" t="s">
        <v>55</v>
      </c>
      <c r="J5" s="13" t="s">
        <v>7</v>
      </c>
      <c r="K5" s="14" t="s">
        <v>8</v>
      </c>
      <c r="L5" s="54" t="s">
        <v>56</v>
      </c>
    </row>
    <row r="6" spans="1:22" ht="30" customHeight="1" x14ac:dyDescent="0.2">
      <c r="A6" s="38">
        <v>203</v>
      </c>
      <c r="B6" s="15" t="s">
        <v>13</v>
      </c>
      <c r="C6" s="39">
        <v>0.15</v>
      </c>
      <c r="D6" s="40"/>
      <c r="E6" s="40"/>
      <c r="F6" s="41"/>
      <c r="G6" s="16">
        <v>55112</v>
      </c>
      <c r="H6" s="17">
        <v>59226</v>
      </c>
      <c r="I6" s="18">
        <f>IF(G6=0,"",(H6/G6-1)*100)</f>
        <v>7.4647989548555671</v>
      </c>
      <c r="J6" s="19">
        <f t="shared" ref="J6:J32" si="0">IF(C6&gt;0,C6*G6,IF($C$2=0,"Defina el nivel de atención de la IPS",IF($C$2=1,$D6*G6,IF($C$2=2,$E6*G6,IF($C$2=3,$F6*G6,"Error")))))</f>
        <v>8266.7999999999993</v>
      </c>
      <c r="K6" s="20">
        <f t="shared" ref="K6:K32" si="1">IF(C6&gt;0,C6*H6,IF($C$2=0,"Defina el nivel de atención de la IPS",IF($C$2=1,$D6*H6,IF($C$2=2,$E6*H6,IF($C$2=3,$F6*H6,"Error")))))</f>
        <v>8883.9</v>
      </c>
      <c r="L6" s="21">
        <f>IF(J6=0,"",(K6/J6-1)*100)</f>
        <v>7.4647989548555671</v>
      </c>
    </row>
    <row r="7" spans="1:22" ht="30" customHeight="1" x14ac:dyDescent="0.2">
      <c r="A7" s="38">
        <v>204</v>
      </c>
      <c r="B7" s="15" t="s">
        <v>14</v>
      </c>
      <c r="C7" s="39">
        <v>0.75</v>
      </c>
      <c r="D7" s="40"/>
      <c r="E7" s="40"/>
      <c r="F7" s="41"/>
      <c r="G7" s="16">
        <v>23438</v>
      </c>
      <c r="H7" s="17">
        <v>25088</v>
      </c>
      <c r="I7" s="18">
        <f t="shared" ref="I7:I51" si="2">IF(G7=0,"",(H7/G7-1)*100)</f>
        <v>7.039849816537247</v>
      </c>
      <c r="J7" s="19">
        <f t="shared" si="0"/>
        <v>17578.5</v>
      </c>
      <c r="K7" s="20">
        <f t="shared" si="1"/>
        <v>18816</v>
      </c>
      <c r="L7" s="21">
        <f t="shared" ref="L7:L52" si="3">IF(J7=0,"",(K7/J7-1)*100)</f>
        <v>7.039849816537247</v>
      </c>
    </row>
    <row r="8" spans="1:22" ht="30" customHeight="1" x14ac:dyDescent="0.2">
      <c r="A8" s="38">
        <v>205</v>
      </c>
      <c r="B8" s="15" t="s">
        <v>15</v>
      </c>
      <c r="C8" s="39">
        <v>2</v>
      </c>
      <c r="D8" s="40"/>
      <c r="E8" s="40"/>
      <c r="F8" s="41"/>
      <c r="G8" s="16">
        <v>24533</v>
      </c>
      <c r="H8" s="17">
        <v>27861</v>
      </c>
      <c r="I8" s="18">
        <f t="shared" si="2"/>
        <v>13.565401703827495</v>
      </c>
      <c r="J8" s="19">
        <f t="shared" si="0"/>
        <v>49066</v>
      </c>
      <c r="K8" s="20">
        <f t="shared" si="1"/>
        <v>55722</v>
      </c>
      <c r="L8" s="21">
        <f t="shared" si="3"/>
        <v>13.565401703827495</v>
      </c>
    </row>
    <row r="9" spans="1:22" ht="30" customHeight="1" x14ac:dyDescent="0.2">
      <c r="A9" s="38">
        <v>902</v>
      </c>
      <c r="B9" s="15" t="s">
        <v>58</v>
      </c>
      <c r="C9" s="39">
        <v>0.75</v>
      </c>
      <c r="D9" s="40"/>
      <c r="E9" s="40"/>
      <c r="F9" s="41"/>
      <c r="G9" s="16">
        <v>8664</v>
      </c>
      <c r="H9" s="17">
        <v>13045</v>
      </c>
      <c r="I9" s="18"/>
      <c r="J9" s="19">
        <f t="shared" si="0"/>
        <v>6498</v>
      </c>
      <c r="K9" s="20">
        <f t="shared" si="1"/>
        <v>9783.75</v>
      </c>
      <c r="L9" s="21">
        <f t="shared" si="3"/>
        <v>50.565558633425667</v>
      </c>
    </row>
    <row r="10" spans="1:22" ht="30" customHeight="1" x14ac:dyDescent="0.2">
      <c r="A10" s="38">
        <v>900</v>
      </c>
      <c r="B10" s="15" t="s">
        <v>59</v>
      </c>
      <c r="C10" s="39">
        <v>2.3660000000000001</v>
      </c>
      <c r="D10" s="40"/>
      <c r="E10" s="40"/>
      <c r="F10" s="41"/>
      <c r="G10" s="16">
        <v>15384</v>
      </c>
      <c r="H10" s="17">
        <v>14292</v>
      </c>
      <c r="I10" s="18"/>
      <c r="J10" s="19">
        <f t="shared" si="0"/>
        <v>36398.544000000002</v>
      </c>
      <c r="K10" s="20">
        <f t="shared" si="1"/>
        <v>33814.872000000003</v>
      </c>
      <c r="L10" s="21">
        <f t="shared" si="3"/>
        <v>-7.0982839313572521</v>
      </c>
    </row>
    <row r="11" spans="1:22" ht="30" customHeight="1" x14ac:dyDescent="0.2">
      <c r="A11" s="38">
        <v>901</v>
      </c>
      <c r="B11" s="15" t="s">
        <v>60</v>
      </c>
      <c r="C11" s="39">
        <v>1.82</v>
      </c>
      <c r="D11" s="40"/>
      <c r="E11" s="40"/>
      <c r="F11" s="41"/>
      <c r="G11" s="16">
        <v>415</v>
      </c>
      <c r="H11" s="17">
        <v>3358</v>
      </c>
      <c r="I11" s="18"/>
      <c r="J11" s="19">
        <f t="shared" si="0"/>
        <v>755.30000000000007</v>
      </c>
      <c r="K11" s="20">
        <f t="shared" si="1"/>
        <v>6111.56</v>
      </c>
      <c r="L11" s="21">
        <f t="shared" si="3"/>
        <v>709.15662650602405</v>
      </c>
    </row>
    <row r="12" spans="1:22" ht="30" customHeight="1" x14ac:dyDescent="0.2">
      <c r="A12" s="38">
        <v>207</v>
      </c>
      <c r="B12" s="15" t="s">
        <v>16</v>
      </c>
      <c r="C12" s="39">
        <v>1.82</v>
      </c>
      <c r="D12" s="40"/>
      <c r="E12" s="40"/>
      <c r="F12" s="41"/>
      <c r="G12" s="16">
        <v>63824</v>
      </c>
      <c r="H12" s="17">
        <v>64222</v>
      </c>
      <c r="I12" s="18">
        <f t="shared" si="2"/>
        <v>0.62358987214841122</v>
      </c>
      <c r="J12" s="19">
        <f t="shared" si="0"/>
        <v>116159.68000000001</v>
      </c>
      <c r="K12" s="20">
        <f t="shared" si="1"/>
        <v>116884.04000000001</v>
      </c>
      <c r="L12" s="21">
        <f t="shared" si="3"/>
        <v>0.62358987214841122</v>
      </c>
    </row>
    <row r="13" spans="1:22" ht="30" customHeight="1" x14ac:dyDescent="0.2">
      <c r="A13" s="38">
        <v>208</v>
      </c>
      <c r="B13" s="15" t="s">
        <v>17</v>
      </c>
      <c r="C13" s="39">
        <v>5.27</v>
      </c>
      <c r="D13" s="40"/>
      <c r="E13" s="40"/>
      <c r="F13" s="41"/>
      <c r="G13" s="16">
        <v>20500</v>
      </c>
      <c r="H13" s="17">
        <v>25609</v>
      </c>
      <c r="I13" s="18">
        <f t="shared" si="2"/>
        <v>24.921951219512195</v>
      </c>
      <c r="J13" s="19">
        <f t="shared" si="0"/>
        <v>108034.99999999999</v>
      </c>
      <c r="K13" s="20">
        <f t="shared" si="1"/>
        <v>134959.43</v>
      </c>
      <c r="L13" s="21">
        <f t="shared" si="3"/>
        <v>24.921951219512195</v>
      </c>
    </row>
    <row r="14" spans="1:22" ht="30" hidden="1" customHeight="1" x14ac:dyDescent="0.2">
      <c r="A14" s="38">
        <v>209</v>
      </c>
      <c r="B14" s="15" t="s">
        <v>18</v>
      </c>
      <c r="C14" s="39">
        <v>2.6</v>
      </c>
      <c r="D14" s="40"/>
      <c r="E14" s="40"/>
      <c r="F14" s="41"/>
      <c r="G14" s="16"/>
      <c r="H14" s="17"/>
      <c r="I14" s="18" t="str">
        <f t="shared" si="2"/>
        <v/>
      </c>
      <c r="J14" s="19">
        <f t="shared" si="0"/>
        <v>0</v>
      </c>
      <c r="K14" s="20">
        <f t="shared" si="1"/>
        <v>0</v>
      </c>
      <c r="L14" s="21" t="str">
        <f t="shared" si="3"/>
        <v/>
      </c>
    </row>
    <row r="15" spans="1:22" ht="30" hidden="1" customHeight="1" x14ac:dyDescent="0.2">
      <c r="A15" s="38">
        <v>733</v>
      </c>
      <c r="B15" s="15" t="s">
        <v>19</v>
      </c>
      <c r="C15" s="39">
        <v>7.53</v>
      </c>
      <c r="D15" s="40"/>
      <c r="E15" s="40"/>
      <c r="F15" s="41"/>
      <c r="G15" s="16"/>
      <c r="H15" s="17"/>
      <c r="I15" s="18" t="str">
        <f t="shared" si="2"/>
        <v/>
      </c>
      <c r="J15" s="19">
        <f t="shared" si="0"/>
        <v>0</v>
      </c>
      <c r="K15" s="20">
        <f t="shared" si="1"/>
        <v>0</v>
      </c>
      <c r="L15" s="21" t="str">
        <f t="shared" si="3"/>
        <v/>
      </c>
    </row>
    <row r="16" spans="1:22" ht="30" hidden="1" customHeight="1" x14ac:dyDescent="0.2">
      <c r="A16" s="38">
        <v>411</v>
      </c>
      <c r="B16" s="15" t="s">
        <v>20</v>
      </c>
      <c r="C16" s="39"/>
      <c r="D16" s="40"/>
      <c r="E16" s="40"/>
      <c r="F16" s="41"/>
      <c r="G16" s="16"/>
      <c r="H16" s="17"/>
      <c r="I16" s="18" t="str">
        <f t="shared" si="2"/>
        <v/>
      </c>
      <c r="J16" s="19">
        <f t="shared" si="0"/>
        <v>0</v>
      </c>
      <c r="K16" s="20">
        <f t="shared" si="1"/>
        <v>0</v>
      </c>
      <c r="L16" s="21" t="str">
        <f t="shared" si="3"/>
        <v/>
      </c>
    </row>
    <row r="17" spans="1:12" ht="30" customHeight="1" x14ac:dyDescent="0.2">
      <c r="A17" s="38">
        <v>211</v>
      </c>
      <c r="B17" s="15" t="s">
        <v>21</v>
      </c>
      <c r="C17" s="39">
        <v>1.82</v>
      </c>
      <c r="D17" s="40"/>
      <c r="E17" s="40"/>
      <c r="F17" s="41"/>
      <c r="G17" s="16">
        <v>34461</v>
      </c>
      <c r="H17" s="17">
        <v>35543</v>
      </c>
      <c r="I17" s="18">
        <f t="shared" si="2"/>
        <v>3.1397812019384297</v>
      </c>
      <c r="J17" s="19">
        <f t="shared" si="0"/>
        <v>62719.020000000004</v>
      </c>
      <c r="K17" s="20">
        <f t="shared" si="1"/>
        <v>64688.26</v>
      </c>
      <c r="L17" s="21">
        <f t="shared" si="3"/>
        <v>3.1397812019384297</v>
      </c>
    </row>
    <row r="18" spans="1:12" ht="30" hidden="1" customHeight="1" x14ac:dyDescent="0.2">
      <c r="A18" s="38">
        <v>734</v>
      </c>
      <c r="B18" s="15" t="s">
        <v>22</v>
      </c>
      <c r="C18" s="39"/>
      <c r="D18" s="40"/>
      <c r="E18" s="40"/>
      <c r="F18" s="41"/>
      <c r="G18" s="16">
        <v>13248</v>
      </c>
      <c r="H18" s="17">
        <v>12970</v>
      </c>
      <c r="I18" s="18">
        <f t="shared" si="2"/>
        <v>-2.0984299516908167</v>
      </c>
      <c r="J18" s="19">
        <f t="shared" si="0"/>
        <v>0</v>
      </c>
      <c r="K18" s="20">
        <f t="shared" si="1"/>
        <v>0</v>
      </c>
      <c r="L18" s="21" t="str">
        <f t="shared" si="3"/>
        <v/>
      </c>
    </row>
    <row r="19" spans="1:12" ht="30" hidden="1" customHeight="1" x14ac:dyDescent="0.2">
      <c r="A19" s="38">
        <v>412</v>
      </c>
      <c r="B19" s="15" t="s">
        <v>23</v>
      </c>
      <c r="C19" s="39"/>
      <c r="D19" s="40"/>
      <c r="E19" s="40"/>
      <c r="F19" s="41"/>
      <c r="G19" s="16">
        <v>7786</v>
      </c>
      <c r="H19" s="17">
        <v>6934</v>
      </c>
      <c r="I19" s="18">
        <f t="shared" si="2"/>
        <v>-10.94271769843308</v>
      </c>
      <c r="J19" s="19">
        <f t="shared" si="0"/>
        <v>0</v>
      </c>
      <c r="K19" s="20">
        <f t="shared" si="1"/>
        <v>0</v>
      </c>
      <c r="L19" s="21" t="str">
        <f t="shared" si="3"/>
        <v/>
      </c>
    </row>
    <row r="20" spans="1:12" ht="30" customHeight="1" x14ac:dyDescent="0.2">
      <c r="A20" s="38">
        <v>212</v>
      </c>
      <c r="B20" s="15" t="s">
        <v>24</v>
      </c>
      <c r="C20" s="39">
        <v>1.06</v>
      </c>
      <c r="D20" s="40"/>
      <c r="E20" s="40"/>
      <c r="F20" s="41"/>
      <c r="G20" s="16">
        <v>4104</v>
      </c>
      <c r="H20" s="17">
        <v>3528</v>
      </c>
      <c r="I20" s="18">
        <f t="shared" si="2"/>
        <v>-14.035087719298245</v>
      </c>
      <c r="J20" s="19">
        <f t="shared" si="0"/>
        <v>4350.24</v>
      </c>
      <c r="K20" s="20">
        <f t="shared" si="1"/>
        <v>3739.6800000000003</v>
      </c>
      <c r="L20" s="21">
        <f t="shared" si="3"/>
        <v>-14.035087719298234</v>
      </c>
    </row>
    <row r="21" spans="1:12" ht="30" customHeight="1" x14ac:dyDescent="0.2">
      <c r="A21" s="38">
        <v>213</v>
      </c>
      <c r="B21" s="15" t="s">
        <v>25</v>
      </c>
      <c r="C21" s="39">
        <v>1.06</v>
      </c>
      <c r="D21" s="40"/>
      <c r="E21" s="40"/>
      <c r="F21" s="41"/>
      <c r="G21" s="16">
        <v>7786</v>
      </c>
      <c r="H21" s="17">
        <v>6934</v>
      </c>
      <c r="I21" s="18">
        <f t="shared" si="2"/>
        <v>-10.94271769843308</v>
      </c>
      <c r="J21" s="19">
        <f t="shared" si="0"/>
        <v>8253.16</v>
      </c>
      <c r="K21" s="20">
        <f t="shared" si="1"/>
        <v>7350.04</v>
      </c>
      <c r="L21" s="21">
        <f t="shared" si="3"/>
        <v>-10.94271769843308</v>
      </c>
    </row>
    <row r="22" spans="1:12" ht="30" customHeight="1" x14ac:dyDescent="0.2">
      <c r="A22" s="38">
        <v>214</v>
      </c>
      <c r="B22" s="15" t="s">
        <v>26</v>
      </c>
      <c r="C22" s="39">
        <v>2.1</v>
      </c>
      <c r="D22" s="40"/>
      <c r="E22" s="40"/>
      <c r="F22" s="41"/>
      <c r="G22" s="16">
        <v>4104</v>
      </c>
      <c r="H22" s="17">
        <v>3528</v>
      </c>
      <c r="I22" s="18">
        <f t="shared" si="2"/>
        <v>-14.035087719298245</v>
      </c>
      <c r="J22" s="19">
        <f t="shared" si="0"/>
        <v>8618.4</v>
      </c>
      <c r="K22" s="20">
        <f t="shared" si="1"/>
        <v>7408.8</v>
      </c>
      <c r="L22" s="21">
        <f t="shared" si="3"/>
        <v>-14.035087719298245</v>
      </c>
    </row>
    <row r="23" spans="1:12" ht="30" customHeight="1" x14ac:dyDescent="0.2">
      <c r="A23" s="38">
        <v>216</v>
      </c>
      <c r="B23" s="15" t="s">
        <v>27</v>
      </c>
      <c r="C23" s="39">
        <v>65</v>
      </c>
      <c r="D23" s="40"/>
      <c r="E23" s="40"/>
      <c r="F23" s="41"/>
      <c r="G23" s="16">
        <v>63</v>
      </c>
      <c r="H23" s="17">
        <v>39</v>
      </c>
      <c r="I23" s="18">
        <f t="shared" si="2"/>
        <v>-38.095238095238095</v>
      </c>
      <c r="J23" s="19">
        <f t="shared" si="0"/>
        <v>4095</v>
      </c>
      <c r="K23" s="20">
        <f t="shared" si="1"/>
        <v>2535</v>
      </c>
      <c r="L23" s="21">
        <f t="shared" si="3"/>
        <v>-38.095238095238095</v>
      </c>
    </row>
    <row r="24" spans="1:12" ht="30" hidden="1" customHeight="1" x14ac:dyDescent="0.2">
      <c r="A24" s="38">
        <v>217</v>
      </c>
      <c r="B24" s="15" t="s">
        <v>28</v>
      </c>
      <c r="C24" s="39">
        <v>77.5</v>
      </c>
      <c r="D24" s="40"/>
      <c r="E24" s="40"/>
      <c r="F24" s="41"/>
      <c r="G24" s="16"/>
      <c r="H24" s="17"/>
      <c r="I24" s="18" t="str">
        <f t="shared" si="2"/>
        <v/>
      </c>
      <c r="J24" s="19">
        <f t="shared" si="0"/>
        <v>0</v>
      </c>
      <c r="K24" s="20">
        <f t="shared" si="1"/>
        <v>0</v>
      </c>
      <c r="L24" s="21" t="str">
        <f t="shared" si="3"/>
        <v/>
      </c>
    </row>
    <row r="25" spans="1:12" ht="30" hidden="1" customHeight="1" x14ac:dyDescent="0.2">
      <c r="A25" s="38">
        <v>219</v>
      </c>
      <c r="B25" s="15" t="s">
        <v>29</v>
      </c>
      <c r="C25" s="39"/>
      <c r="D25" s="40"/>
      <c r="E25" s="40"/>
      <c r="F25" s="41"/>
      <c r="G25" s="16"/>
      <c r="H25" s="17"/>
      <c r="I25" s="18" t="str">
        <f t="shared" si="2"/>
        <v/>
      </c>
      <c r="J25" s="19">
        <f t="shared" si="0"/>
        <v>0</v>
      </c>
      <c r="K25" s="20">
        <f t="shared" si="1"/>
        <v>0</v>
      </c>
      <c r="L25" s="21" t="str">
        <f t="shared" si="3"/>
        <v/>
      </c>
    </row>
    <row r="26" spans="1:12" ht="30" hidden="1" customHeight="1" x14ac:dyDescent="0.2">
      <c r="A26" s="38">
        <v>220</v>
      </c>
      <c r="B26" s="15" t="s">
        <v>30</v>
      </c>
      <c r="C26" s="39"/>
      <c r="D26" s="40"/>
      <c r="E26" s="40"/>
      <c r="F26" s="41"/>
      <c r="G26" s="16"/>
      <c r="H26" s="17"/>
      <c r="I26" s="18" t="str">
        <f t="shared" si="2"/>
        <v/>
      </c>
      <c r="J26" s="19">
        <f t="shared" si="0"/>
        <v>0</v>
      </c>
      <c r="K26" s="20">
        <f t="shared" si="1"/>
        <v>0</v>
      </c>
      <c r="L26" s="21" t="str">
        <f t="shared" si="3"/>
        <v/>
      </c>
    </row>
    <row r="27" spans="1:12" ht="30" hidden="1" customHeight="1" x14ac:dyDescent="0.2">
      <c r="A27" s="38">
        <v>221</v>
      </c>
      <c r="B27" s="15" t="s">
        <v>31</v>
      </c>
      <c r="C27" s="39"/>
      <c r="D27" s="40"/>
      <c r="E27" s="40"/>
      <c r="F27" s="41"/>
      <c r="G27" s="16"/>
      <c r="H27" s="17"/>
      <c r="I27" s="18" t="str">
        <f t="shared" si="2"/>
        <v/>
      </c>
      <c r="J27" s="19">
        <f t="shared" si="0"/>
        <v>0</v>
      </c>
      <c r="K27" s="20">
        <f t="shared" si="1"/>
        <v>0</v>
      </c>
      <c r="L27" s="21" t="str">
        <f t="shared" si="3"/>
        <v/>
      </c>
    </row>
    <row r="28" spans="1:12" ht="30" hidden="1" customHeight="1" x14ac:dyDescent="0.2">
      <c r="A28" s="38">
        <v>222</v>
      </c>
      <c r="B28" s="15" t="s">
        <v>32</v>
      </c>
      <c r="C28" s="39"/>
      <c r="D28" s="40"/>
      <c r="E28" s="40"/>
      <c r="F28" s="41"/>
      <c r="G28" s="16"/>
      <c r="H28" s="17"/>
      <c r="I28" s="18" t="str">
        <f t="shared" si="2"/>
        <v/>
      </c>
      <c r="J28" s="19">
        <f t="shared" si="0"/>
        <v>0</v>
      </c>
      <c r="K28" s="20">
        <f t="shared" si="1"/>
        <v>0</v>
      </c>
      <c r="L28" s="21" t="str">
        <f t="shared" si="3"/>
        <v/>
      </c>
    </row>
    <row r="29" spans="1:12" ht="30" hidden="1" customHeight="1" x14ac:dyDescent="0.2">
      <c r="A29" s="38">
        <v>735</v>
      </c>
      <c r="B29" s="15" t="s">
        <v>33</v>
      </c>
      <c r="C29" s="39"/>
      <c r="D29" s="40"/>
      <c r="E29" s="40"/>
      <c r="F29" s="41"/>
      <c r="G29" s="16"/>
      <c r="H29" s="17"/>
      <c r="I29" s="18" t="str">
        <f t="shared" si="2"/>
        <v/>
      </c>
      <c r="J29" s="19">
        <f t="shared" si="0"/>
        <v>0</v>
      </c>
      <c r="K29" s="20">
        <f t="shared" si="1"/>
        <v>0</v>
      </c>
      <c r="L29" s="21" t="str">
        <f t="shared" si="3"/>
        <v/>
      </c>
    </row>
    <row r="30" spans="1:12" ht="30" hidden="1" customHeight="1" x14ac:dyDescent="0.2">
      <c r="A30" s="38">
        <v>223</v>
      </c>
      <c r="B30" s="15" t="s">
        <v>34</v>
      </c>
      <c r="C30" s="39"/>
      <c r="D30" s="40"/>
      <c r="E30" s="40"/>
      <c r="F30" s="41"/>
      <c r="G30" s="16"/>
      <c r="H30" s="17"/>
      <c r="I30" s="18" t="str">
        <f t="shared" si="2"/>
        <v/>
      </c>
      <c r="J30" s="22">
        <f t="shared" si="0"/>
        <v>0</v>
      </c>
      <c r="K30" s="23">
        <f t="shared" si="1"/>
        <v>0</v>
      </c>
      <c r="L30" s="21" t="str">
        <f t="shared" si="3"/>
        <v/>
      </c>
    </row>
    <row r="31" spans="1:12" ht="30" hidden="1" customHeight="1" x14ac:dyDescent="0.2">
      <c r="A31" s="38">
        <v>672</v>
      </c>
      <c r="B31" s="15" t="s">
        <v>35</v>
      </c>
      <c r="C31" s="39"/>
      <c r="D31" s="40"/>
      <c r="E31" s="40"/>
      <c r="F31" s="41"/>
      <c r="G31" s="16"/>
      <c r="H31" s="17"/>
      <c r="I31" s="18" t="str">
        <f t="shared" si="2"/>
        <v/>
      </c>
      <c r="J31" s="19">
        <f t="shared" si="0"/>
        <v>0</v>
      </c>
      <c r="K31" s="20">
        <f t="shared" si="1"/>
        <v>0</v>
      </c>
      <c r="L31" s="21" t="str">
        <f t="shared" si="3"/>
        <v/>
      </c>
    </row>
    <row r="32" spans="1:12" ht="30" hidden="1" customHeight="1" x14ac:dyDescent="0.2">
      <c r="A32" s="38">
        <v>224</v>
      </c>
      <c r="B32" s="15" t="s">
        <v>57</v>
      </c>
      <c r="C32" s="39"/>
      <c r="D32" s="40"/>
      <c r="E32" s="40"/>
      <c r="F32" s="41"/>
      <c r="G32" s="16"/>
      <c r="H32" s="17"/>
      <c r="I32" s="18" t="str">
        <f t="shared" si="2"/>
        <v/>
      </c>
      <c r="J32" s="19">
        <f t="shared" si="0"/>
        <v>0</v>
      </c>
      <c r="K32" s="20">
        <f t="shared" si="1"/>
        <v>0</v>
      </c>
      <c r="L32" s="21" t="str">
        <f t="shared" si="3"/>
        <v/>
      </c>
    </row>
    <row r="33" spans="1:12" ht="30" customHeight="1" x14ac:dyDescent="0.2">
      <c r="A33" s="38">
        <v>225</v>
      </c>
      <c r="B33" s="15" t="s">
        <v>36</v>
      </c>
      <c r="C33" s="39"/>
      <c r="D33" s="40">
        <v>10.74</v>
      </c>
      <c r="E33" s="40">
        <v>11.64</v>
      </c>
      <c r="F33" s="41">
        <v>15.64</v>
      </c>
      <c r="G33" s="16">
        <v>227</v>
      </c>
      <c r="H33" s="17">
        <v>170</v>
      </c>
      <c r="I33" s="18">
        <f t="shared" si="2"/>
        <v>-25.110132158590304</v>
      </c>
      <c r="J33" s="22">
        <f>IF(C33&gt;0,C33*G33,IF($C$2=0,"Defina el nivel de atención de la IPS",IF($C$2=1,$D33*G33,IF($C$2=2,$E33*G33,IF($C$2=3,$F33*G33,"Error")))))</f>
        <v>2437.98</v>
      </c>
      <c r="K33" s="23">
        <f>IF(C33&gt;0,C33*H33,IF($C$2=0,"Defina el nivel de atención de la IPS",IF($C$2=1,$D33*H33,IF($C$2=2,$E33*H33,IF($C$2=3,$F33*H33,"Error")))))</f>
        <v>1825.8</v>
      </c>
      <c r="L33" s="21">
        <f t="shared" si="3"/>
        <v>-25.110132158590314</v>
      </c>
    </row>
    <row r="34" spans="1:12" ht="30" hidden="1" customHeight="1" x14ac:dyDescent="0.2">
      <c r="A34" s="38">
        <v>226</v>
      </c>
      <c r="B34" s="15" t="s">
        <v>37</v>
      </c>
      <c r="C34" s="39"/>
      <c r="D34" s="40"/>
      <c r="E34" s="40"/>
      <c r="F34" s="41"/>
      <c r="G34" s="16"/>
      <c r="H34" s="17"/>
      <c r="I34" s="18" t="str">
        <f t="shared" si="2"/>
        <v/>
      </c>
      <c r="J34" s="19">
        <f t="shared" ref="J34:J51" si="4">IF(C34&gt;0,C34*G34,IF($C$2=0,"Defina el nivel de atención de la IPS",IF($C$2=1,$D34*G34,IF($C$2=2,$E34*G34,IF($C$2=3,$F34*G34,"Error")))))</f>
        <v>0</v>
      </c>
      <c r="K34" s="20">
        <f t="shared" ref="K34:K51" si="5">IF(C34&gt;0,C34*H34,IF($C$2=0,"Defina el nivel de atención de la IPS",IF($C$2=1,$D34*H34,IF($C$2=2,$E34*H34,IF($C$2=3,$F34*H34,"Error")))))</f>
        <v>0</v>
      </c>
      <c r="L34" s="21" t="str">
        <f t="shared" si="3"/>
        <v/>
      </c>
    </row>
    <row r="35" spans="1:12" ht="30" hidden="1" customHeight="1" x14ac:dyDescent="0.2">
      <c r="A35" s="38">
        <v>227</v>
      </c>
      <c r="B35" s="15" t="s">
        <v>38</v>
      </c>
      <c r="C35" s="39"/>
      <c r="D35" s="40"/>
      <c r="E35" s="40"/>
      <c r="F35" s="41"/>
      <c r="G35" s="16"/>
      <c r="H35" s="17"/>
      <c r="I35" s="18" t="str">
        <f t="shared" si="2"/>
        <v/>
      </c>
      <c r="J35" s="19">
        <f t="shared" si="4"/>
        <v>0</v>
      </c>
      <c r="K35" s="20">
        <f t="shared" si="5"/>
        <v>0</v>
      </c>
      <c r="L35" s="21" t="str">
        <f t="shared" si="3"/>
        <v/>
      </c>
    </row>
    <row r="36" spans="1:12" ht="30" hidden="1" customHeight="1" x14ac:dyDescent="0.2">
      <c r="A36" s="38">
        <v>228</v>
      </c>
      <c r="B36" s="15" t="s">
        <v>39</v>
      </c>
      <c r="C36" s="39"/>
      <c r="D36" s="40"/>
      <c r="E36" s="40"/>
      <c r="F36" s="41"/>
      <c r="G36" s="16"/>
      <c r="H36" s="17"/>
      <c r="I36" s="18" t="str">
        <f t="shared" si="2"/>
        <v/>
      </c>
      <c r="J36" s="19">
        <f t="shared" si="4"/>
        <v>0</v>
      </c>
      <c r="K36" s="20">
        <f t="shared" si="5"/>
        <v>0</v>
      </c>
      <c r="L36" s="21" t="str">
        <f t="shared" si="3"/>
        <v/>
      </c>
    </row>
    <row r="37" spans="1:12" ht="30" hidden="1" customHeight="1" x14ac:dyDescent="0.2">
      <c r="A37" s="38">
        <v>736</v>
      </c>
      <c r="B37" s="15" t="s">
        <v>40</v>
      </c>
      <c r="C37" s="39"/>
      <c r="D37" s="40"/>
      <c r="E37" s="40"/>
      <c r="F37" s="41"/>
      <c r="G37" s="16"/>
      <c r="H37" s="17"/>
      <c r="I37" s="18" t="str">
        <f t="shared" si="2"/>
        <v/>
      </c>
      <c r="J37" s="19">
        <f t="shared" si="4"/>
        <v>0</v>
      </c>
      <c r="K37" s="20">
        <f t="shared" si="5"/>
        <v>0</v>
      </c>
      <c r="L37" s="21" t="str">
        <f t="shared" si="3"/>
        <v/>
      </c>
    </row>
    <row r="38" spans="1:12" ht="30" hidden="1" customHeight="1" x14ac:dyDescent="0.2">
      <c r="A38" s="38">
        <v>229</v>
      </c>
      <c r="B38" s="15" t="s">
        <v>41</v>
      </c>
      <c r="C38" s="39">
        <v>51.33</v>
      </c>
      <c r="D38" s="40"/>
      <c r="E38" s="40"/>
      <c r="F38" s="41"/>
      <c r="G38" s="16"/>
      <c r="H38" s="17"/>
      <c r="I38" s="18" t="str">
        <f t="shared" si="2"/>
        <v/>
      </c>
      <c r="J38" s="19">
        <f t="shared" si="4"/>
        <v>0</v>
      </c>
      <c r="K38" s="20">
        <f t="shared" si="5"/>
        <v>0</v>
      </c>
      <c r="L38" s="21" t="str">
        <f t="shared" si="3"/>
        <v/>
      </c>
    </row>
    <row r="39" spans="1:12" ht="30" hidden="1" customHeight="1" x14ac:dyDescent="0.2">
      <c r="A39" s="38">
        <v>230</v>
      </c>
      <c r="B39" s="15" t="s">
        <v>42</v>
      </c>
      <c r="C39" s="39">
        <v>108.55</v>
      </c>
      <c r="D39" s="40"/>
      <c r="E39" s="40"/>
      <c r="F39" s="41"/>
      <c r="G39" s="16"/>
      <c r="H39" s="17"/>
      <c r="I39" s="18" t="str">
        <f t="shared" si="2"/>
        <v/>
      </c>
      <c r="J39" s="19">
        <f t="shared" si="4"/>
        <v>0</v>
      </c>
      <c r="K39" s="20">
        <f t="shared" si="5"/>
        <v>0</v>
      </c>
      <c r="L39" s="21" t="str">
        <f t="shared" si="3"/>
        <v/>
      </c>
    </row>
    <row r="40" spans="1:12" ht="30" hidden="1" customHeight="1" x14ac:dyDescent="0.2">
      <c r="A40" s="38">
        <v>231</v>
      </c>
      <c r="B40" s="15" t="s">
        <v>43</v>
      </c>
      <c r="C40" s="39"/>
      <c r="D40" s="40"/>
      <c r="E40" s="40"/>
      <c r="F40" s="41"/>
      <c r="G40" s="16"/>
      <c r="H40" s="17"/>
      <c r="I40" s="18" t="str">
        <f t="shared" si="2"/>
        <v/>
      </c>
      <c r="J40" s="19">
        <f t="shared" si="4"/>
        <v>0</v>
      </c>
      <c r="K40" s="20">
        <f t="shared" si="5"/>
        <v>0</v>
      </c>
      <c r="L40" s="21" t="str">
        <f t="shared" si="3"/>
        <v/>
      </c>
    </row>
    <row r="41" spans="1:12" ht="30" hidden="1" customHeight="1" x14ac:dyDescent="0.2">
      <c r="A41" s="38">
        <v>232</v>
      </c>
      <c r="B41" s="15" t="s">
        <v>44</v>
      </c>
      <c r="C41" s="39"/>
      <c r="D41" s="40"/>
      <c r="E41" s="40"/>
      <c r="F41" s="41"/>
      <c r="G41" s="16"/>
      <c r="H41" s="17"/>
      <c r="I41" s="18" t="str">
        <f t="shared" si="2"/>
        <v/>
      </c>
      <c r="J41" s="19">
        <f t="shared" si="4"/>
        <v>0</v>
      </c>
      <c r="K41" s="20">
        <f t="shared" si="5"/>
        <v>0</v>
      </c>
      <c r="L41" s="21" t="str">
        <f t="shared" si="3"/>
        <v/>
      </c>
    </row>
    <row r="42" spans="1:12" ht="30" hidden="1" customHeight="1" x14ac:dyDescent="0.2">
      <c r="A42" s="38">
        <v>234</v>
      </c>
      <c r="B42" s="15" t="s">
        <v>45</v>
      </c>
      <c r="C42" s="39"/>
      <c r="D42" s="40">
        <v>82</v>
      </c>
      <c r="E42" s="40">
        <v>138.08499999999998</v>
      </c>
      <c r="F42" s="41">
        <v>262.09999999999997</v>
      </c>
      <c r="G42" s="16"/>
      <c r="H42" s="17"/>
      <c r="I42" s="18" t="str">
        <f t="shared" si="2"/>
        <v/>
      </c>
      <c r="J42" s="22">
        <f t="shared" si="4"/>
        <v>0</v>
      </c>
      <c r="K42" s="23">
        <f t="shared" si="5"/>
        <v>0</v>
      </c>
      <c r="L42" s="21" t="str">
        <f t="shared" si="3"/>
        <v/>
      </c>
    </row>
    <row r="43" spans="1:12" ht="30" hidden="1" customHeight="1" x14ac:dyDescent="0.2">
      <c r="A43" s="38">
        <v>235</v>
      </c>
      <c r="B43" s="15" t="s">
        <v>46</v>
      </c>
      <c r="C43" s="39">
        <v>49</v>
      </c>
      <c r="D43" s="40"/>
      <c r="E43" s="40"/>
      <c r="F43" s="41"/>
      <c r="G43" s="16"/>
      <c r="H43" s="17"/>
      <c r="I43" s="18" t="str">
        <f t="shared" si="2"/>
        <v/>
      </c>
      <c r="J43" s="22">
        <f t="shared" si="4"/>
        <v>0</v>
      </c>
      <c r="K43" s="23">
        <f t="shared" si="5"/>
        <v>0</v>
      </c>
      <c r="L43" s="21" t="str">
        <f t="shared" si="3"/>
        <v/>
      </c>
    </row>
    <row r="44" spans="1:12" ht="30" hidden="1" customHeight="1" x14ac:dyDescent="0.2">
      <c r="A44" s="38">
        <v>236</v>
      </c>
      <c r="B44" s="15" t="s">
        <v>47</v>
      </c>
      <c r="C44" s="39">
        <v>115</v>
      </c>
      <c r="D44" s="40"/>
      <c r="E44" s="40"/>
      <c r="F44" s="41"/>
      <c r="G44" s="16"/>
      <c r="H44" s="17"/>
      <c r="I44" s="18" t="str">
        <f t="shared" si="2"/>
        <v/>
      </c>
      <c r="J44" s="22">
        <f t="shared" si="4"/>
        <v>0</v>
      </c>
      <c r="K44" s="23">
        <f t="shared" si="5"/>
        <v>0</v>
      </c>
      <c r="L44" s="21" t="str">
        <f t="shared" si="3"/>
        <v/>
      </c>
    </row>
    <row r="45" spans="1:12" ht="30" hidden="1" customHeight="1" x14ac:dyDescent="0.2">
      <c r="A45" s="38">
        <v>237</v>
      </c>
      <c r="B45" s="15" t="s">
        <v>48</v>
      </c>
      <c r="C45" s="39">
        <v>161.16999999999999</v>
      </c>
      <c r="D45" s="40"/>
      <c r="E45" s="40"/>
      <c r="F45" s="41"/>
      <c r="G45" s="16"/>
      <c r="H45" s="17"/>
      <c r="I45" s="18" t="str">
        <f t="shared" si="2"/>
        <v/>
      </c>
      <c r="J45" s="22">
        <f t="shared" si="4"/>
        <v>0</v>
      </c>
      <c r="K45" s="23">
        <f t="shared" si="5"/>
        <v>0</v>
      </c>
      <c r="L45" s="21" t="str">
        <f t="shared" si="3"/>
        <v/>
      </c>
    </row>
    <row r="46" spans="1:12" ht="30" hidden="1" customHeight="1" x14ac:dyDescent="0.2">
      <c r="A46" s="38">
        <v>238</v>
      </c>
      <c r="B46" s="15" t="s">
        <v>49</v>
      </c>
      <c r="C46" s="39">
        <v>363.03</v>
      </c>
      <c r="D46" s="40"/>
      <c r="E46" s="40"/>
      <c r="F46" s="41"/>
      <c r="G46" s="16"/>
      <c r="H46" s="17"/>
      <c r="I46" s="18" t="str">
        <f t="shared" si="2"/>
        <v/>
      </c>
      <c r="J46" s="22">
        <f t="shared" si="4"/>
        <v>0</v>
      </c>
      <c r="K46" s="23">
        <f t="shared" si="5"/>
        <v>0</v>
      </c>
      <c r="L46" s="21" t="str">
        <f t="shared" si="3"/>
        <v/>
      </c>
    </row>
    <row r="47" spans="1:12" ht="30" customHeight="1" x14ac:dyDescent="0.2">
      <c r="A47" s="38">
        <v>240</v>
      </c>
      <c r="B47" s="15" t="s">
        <v>50</v>
      </c>
      <c r="C47" s="39"/>
      <c r="D47" s="40">
        <v>1.98</v>
      </c>
      <c r="E47" s="40">
        <v>3.1</v>
      </c>
      <c r="F47" s="41">
        <v>6.98</v>
      </c>
      <c r="G47" s="16"/>
      <c r="H47" s="17"/>
      <c r="I47" s="18" t="str">
        <f t="shared" si="2"/>
        <v/>
      </c>
      <c r="J47" s="22">
        <f t="shared" si="4"/>
        <v>0</v>
      </c>
      <c r="K47" s="23">
        <f t="shared" si="5"/>
        <v>0</v>
      </c>
      <c r="L47" s="21" t="str">
        <f t="shared" si="3"/>
        <v/>
      </c>
    </row>
    <row r="48" spans="1:12" ht="30" customHeight="1" x14ac:dyDescent="0.2">
      <c r="A48" s="38">
        <v>241</v>
      </c>
      <c r="B48" s="15" t="s">
        <v>51</v>
      </c>
      <c r="C48" s="39"/>
      <c r="D48" s="40">
        <v>4.7300000000000004</v>
      </c>
      <c r="E48" s="40">
        <v>6.51</v>
      </c>
      <c r="F48" s="41">
        <v>37.4</v>
      </c>
      <c r="G48" s="16"/>
      <c r="H48" s="17"/>
      <c r="I48" s="18" t="str">
        <f t="shared" si="2"/>
        <v/>
      </c>
      <c r="J48" s="22">
        <f t="shared" si="4"/>
        <v>0</v>
      </c>
      <c r="K48" s="23">
        <f t="shared" si="5"/>
        <v>0</v>
      </c>
      <c r="L48" s="21" t="str">
        <f t="shared" si="3"/>
        <v/>
      </c>
    </row>
    <row r="49" spans="1:12" hidden="1" x14ac:dyDescent="0.2">
      <c r="A49" s="38">
        <v>414</v>
      </c>
      <c r="B49" s="15" t="s">
        <v>52</v>
      </c>
      <c r="C49" s="39"/>
      <c r="D49" s="40"/>
      <c r="E49" s="40"/>
      <c r="F49" s="41"/>
      <c r="G49" s="16"/>
      <c r="H49" s="17"/>
      <c r="I49" s="18" t="str">
        <f t="shared" si="2"/>
        <v/>
      </c>
      <c r="J49" s="22">
        <f t="shared" si="4"/>
        <v>0</v>
      </c>
      <c r="K49" s="23">
        <f t="shared" si="5"/>
        <v>0</v>
      </c>
      <c r="L49" s="21" t="str">
        <f t="shared" si="3"/>
        <v/>
      </c>
    </row>
    <row r="50" spans="1:12" hidden="1" x14ac:dyDescent="0.2">
      <c r="A50" s="38">
        <v>415</v>
      </c>
      <c r="B50" s="15" t="s">
        <v>53</v>
      </c>
      <c r="C50" s="39"/>
      <c r="D50" s="40"/>
      <c r="E50" s="40"/>
      <c r="F50" s="41"/>
      <c r="G50" s="16"/>
      <c r="H50" s="17"/>
      <c r="I50" s="18" t="str">
        <f t="shared" si="2"/>
        <v/>
      </c>
      <c r="J50" s="22">
        <f t="shared" si="4"/>
        <v>0</v>
      </c>
      <c r="K50" s="23">
        <f t="shared" si="5"/>
        <v>0</v>
      </c>
      <c r="L50" s="21" t="str">
        <f t="shared" si="3"/>
        <v/>
      </c>
    </row>
    <row r="51" spans="1:12" ht="28.5" hidden="1" x14ac:dyDescent="0.2">
      <c r="A51" s="44">
        <v>416</v>
      </c>
      <c r="B51" s="24" t="s">
        <v>54</v>
      </c>
      <c r="C51" s="45"/>
      <c r="D51" s="46"/>
      <c r="E51" s="46"/>
      <c r="F51" s="47"/>
      <c r="G51" s="25"/>
      <c r="H51" s="26"/>
      <c r="I51" s="27" t="str">
        <f t="shared" si="2"/>
        <v/>
      </c>
      <c r="J51" s="28">
        <f t="shared" si="4"/>
        <v>0</v>
      </c>
      <c r="K51" s="29">
        <f t="shared" si="5"/>
        <v>0</v>
      </c>
      <c r="L51" s="30" t="str">
        <f t="shared" si="3"/>
        <v/>
      </c>
    </row>
    <row r="52" spans="1:12" ht="34.5" customHeight="1" x14ac:dyDescent="0.2">
      <c r="G52" s="31" t="s">
        <v>11</v>
      </c>
      <c r="H52" s="32"/>
      <c r="I52" s="33"/>
      <c r="J52" s="34">
        <f>SUM(J6:J51)</f>
        <v>433231.62400000001</v>
      </c>
      <c r="K52" s="35">
        <f>SUM(K6:K51)</f>
        <v>472523.13199999998</v>
      </c>
      <c r="L52" s="36">
        <f t="shared" si="3"/>
        <v>9.0693997906302393</v>
      </c>
    </row>
    <row r="53" spans="1:12" x14ac:dyDescent="0.2">
      <c r="G53" s="57"/>
      <c r="H53" s="57"/>
      <c r="I53" s="58"/>
    </row>
  </sheetData>
  <phoneticPr fontId="1" type="noConversion"/>
  <dataValidations xWindow="863" yWindow="676" count="7">
    <dataValidation type="whole" operator="greaterThanOrEqual" allowBlank="1" showInputMessage="1" showErrorMessage="1" error="La producción es una variable de tipo discreto y solo puede digitarse números naturales (mayores o iguales a cero, no decimales)" promptTitle="Producción" prompt="Digite la producción correspondente a este servicio del pagador X reportada para el período de análisis" sqref="H6:H51">
      <formula1>0</formula1>
    </dataValidation>
    <dataValidation allowBlank="1" showInputMessage="1" showErrorMessage="1" prompt="Año que está analizando" sqref="H5:I5 K5"/>
    <dataValidation allowBlank="1" showInputMessage="1" showErrorMessage="1" prompt="Año anterior al que está analizando" sqref="G5 J5"/>
    <dataValidation type="whole" operator="greaterThanOrEqual" allowBlank="1" showInputMessage="1" showErrorMessage="1" prompt="Digite la producción correspondente a este servicios del pagador X para el período anterior" sqref="G6:G51">
      <formula1>0</formula1>
    </dataValidation>
    <dataValidation operator="greaterThanOrEqual" allowBlank="1" showInputMessage="1" showErrorMessage="1" error="La producción es una variable de tipo discreto y solo puede digitarse números naturales (mayores o iguales a cero, no decimales)" promptTitle="Variación porcentual producción" prompt="Variación porcentual del servicio del pagador analizado. Copie estos valores en las últimas columnas de la hoja de Producción de la metodología de evaluación, teniendo en cuenta el pagador y el servicio que corresponde a esta celda." sqref="I6:I51"/>
    <dataValidation allowBlank="1" showInputMessage="1" showErrorMessage="1" promptTitle="Variación porcentual UVR " prompt="Crecimiento porcentual de la UVR del pagador analizado" sqref="L52"/>
    <dataValidation type="list" allowBlank="1" showInputMessage="1" showErrorMessage="1" prompt="Seleccione el nivel de atención del hospital que va a analizar de la lista dsiponible" sqref="C2">
      <formula1>$V$2:$V$4</formula1>
    </dataValidation>
  </dataValidation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3" sqref="G23:H24"/>
    </sheetView>
  </sheetViews>
  <sheetFormatPr baseColWidth="10" defaultRowHeight="14.25" x14ac:dyDescent="0.2"/>
  <cols>
    <col min="1" max="1" width="3.44140625" style="1" bestFit="1" customWidth="1"/>
    <col min="2" max="2" width="42.44140625" style="1" customWidth="1"/>
    <col min="3" max="6" width="5.88671875" style="1" customWidth="1"/>
    <col min="7" max="9" width="8.21875" style="1" customWidth="1"/>
    <col min="10" max="11" width="11.21875" style="1" customWidth="1"/>
    <col min="12" max="12" width="8.21875" style="1" customWidth="1"/>
    <col min="13" max="16384" width="11.5546875" style="1"/>
  </cols>
  <sheetData>
    <row r="1" spans="1:22" ht="16.5" x14ac:dyDescent="0.25">
      <c r="B1" s="2" t="s">
        <v>62</v>
      </c>
      <c r="V1" s="1" t="s">
        <v>0</v>
      </c>
    </row>
    <row r="2" spans="1:22" ht="16.5" x14ac:dyDescent="0.25">
      <c r="B2" s="3" t="s">
        <v>2</v>
      </c>
      <c r="C2" s="4">
        <v>2</v>
      </c>
      <c r="V2" s="1">
        <v>1</v>
      </c>
    </row>
    <row r="3" spans="1:22" x14ac:dyDescent="0.2">
      <c r="B3" s="56" t="s">
        <v>61</v>
      </c>
      <c r="V3" s="1">
        <v>2</v>
      </c>
    </row>
    <row r="4" spans="1:22" x14ac:dyDescent="0.2">
      <c r="D4" s="5" t="s">
        <v>0</v>
      </c>
      <c r="E4" s="6"/>
      <c r="F4" s="7"/>
      <c r="G4" s="5" t="s">
        <v>12</v>
      </c>
      <c r="H4" s="7"/>
      <c r="I4" s="6"/>
      <c r="J4" s="5" t="s">
        <v>10</v>
      </c>
      <c r="K4" s="7"/>
      <c r="L4" s="7"/>
      <c r="V4" s="1">
        <v>3</v>
      </c>
    </row>
    <row r="5" spans="1:22" ht="43.5" x14ac:dyDescent="0.2">
      <c r="A5" s="8"/>
      <c r="B5" s="9" t="s">
        <v>1</v>
      </c>
      <c r="C5" s="10" t="s">
        <v>3</v>
      </c>
      <c r="D5" s="11">
        <v>1</v>
      </c>
      <c r="E5" s="11">
        <v>2</v>
      </c>
      <c r="F5" s="12">
        <v>3</v>
      </c>
      <c r="G5" s="13" t="s">
        <v>7</v>
      </c>
      <c r="H5" s="14" t="s">
        <v>8</v>
      </c>
      <c r="I5" s="53" t="s">
        <v>55</v>
      </c>
      <c r="J5" s="13" t="s">
        <v>7</v>
      </c>
      <c r="K5" s="14" t="s">
        <v>8</v>
      </c>
      <c r="L5" s="54" t="s">
        <v>56</v>
      </c>
    </row>
    <row r="6" spans="1:22" ht="30" hidden="1" customHeight="1" x14ac:dyDescent="0.2">
      <c r="A6" s="38">
        <v>203</v>
      </c>
      <c r="B6" s="15" t="s">
        <v>13</v>
      </c>
      <c r="C6" s="39">
        <v>0.15</v>
      </c>
      <c r="D6" s="40"/>
      <c r="E6" s="40"/>
      <c r="F6" s="41"/>
      <c r="G6" s="16"/>
      <c r="H6" s="17"/>
      <c r="I6" s="18" t="str">
        <f>IF(G6=0,"",(H6/G6-1)*100)</f>
        <v/>
      </c>
      <c r="J6" s="19">
        <f t="shared" ref="J6:J32" si="0">IF(C6&gt;0,C6*G6,IF($C$2=0,"Defina el nivel de atención de la IPS",IF($C$2=1,$D6*G6,IF($C$2=2,$E6*G6,IF($C$2=3,$F6*G6,"Error")))))</f>
        <v>0</v>
      </c>
      <c r="K6" s="20">
        <f t="shared" ref="K6:K32" si="1">IF(C6&gt;0,C6*H6,IF($C$2=0,"Defina el nivel de atención de la IPS",IF($C$2=1,$D6*H6,IF($C$2=2,$E6*H6,IF($C$2=3,$F6*H6,"Error")))))</f>
        <v>0</v>
      </c>
      <c r="L6" s="21" t="str">
        <f>IF(J6=0,"",(K6/J6-1)*100)</f>
        <v/>
      </c>
    </row>
    <row r="7" spans="1:22" ht="30" hidden="1" customHeight="1" x14ac:dyDescent="0.2">
      <c r="A7" s="38">
        <v>204</v>
      </c>
      <c r="B7" s="15" t="s">
        <v>14</v>
      </c>
      <c r="C7" s="39">
        <v>0.75</v>
      </c>
      <c r="D7" s="40"/>
      <c r="E7" s="40"/>
      <c r="F7" s="41"/>
      <c r="G7" s="16"/>
      <c r="H7" s="17"/>
      <c r="I7" s="18" t="str">
        <f t="shared" ref="I7:I51" si="2">IF(G7=0,"",(H7/G7-1)*100)</f>
        <v/>
      </c>
      <c r="J7" s="19">
        <f t="shared" si="0"/>
        <v>0</v>
      </c>
      <c r="K7" s="20">
        <f t="shared" si="1"/>
        <v>0</v>
      </c>
      <c r="L7" s="21" t="str">
        <f t="shared" ref="L7:L52" si="3">IF(J7=0,"",(K7/J7-1)*100)</f>
        <v/>
      </c>
    </row>
    <row r="8" spans="1:22" ht="30" hidden="1" customHeight="1" x14ac:dyDescent="0.2">
      <c r="A8" s="38">
        <v>205</v>
      </c>
      <c r="B8" s="15" t="s">
        <v>15</v>
      </c>
      <c r="C8" s="39">
        <v>2</v>
      </c>
      <c r="D8" s="40"/>
      <c r="E8" s="40"/>
      <c r="F8" s="41"/>
      <c r="G8" s="16"/>
      <c r="H8" s="17"/>
      <c r="I8" s="18" t="str">
        <f t="shared" si="2"/>
        <v/>
      </c>
      <c r="J8" s="19">
        <f t="shared" si="0"/>
        <v>0</v>
      </c>
      <c r="K8" s="20">
        <f t="shared" si="1"/>
        <v>0</v>
      </c>
      <c r="L8" s="21" t="str">
        <f t="shared" si="3"/>
        <v/>
      </c>
    </row>
    <row r="9" spans="1:22" ht="30" hidden="1" customHeight="1" x14ac:dyDescent="0.2">
      <c r="A9" s="38">
        <v>902</v>
      </c>
      <c r="B9" s="15" t="s">
        <v>58</v>
      </c>
      <c r="C9" s="39">
        <v>0.75</v>
      </c>
      <c r="D9" s="40"/>
      <c r="E9" s="40"/>
      <c r="F9" s="41"/>
      <c r="G9" s="16"/>
      <c r="H9" s="17"/>
      <c r="I9" s="18"/>
      <c r="J9" s="19">
        <f t="shared" si="0"/>
        <v>0</v>
      </c>
      <c r="K9" s="20">
        <f t="shared" si="1"/>
        <v>0</v>
      </c>
      <c r="L9" s="21" t="str">
        <f t="shared" si="3"/>
        <v/>
      </c>
    </row>
    <row r="10" spans="1:22" ht="30" hidden="1" customHeight="1" x14ac:dyDescent="0.2">
      <c r="A10" s="38">
        <v>900</v>
      </c>
      <c r="B10" s="15" t="s">
        <v>59</v>
      </c>
      <c r="C10" s="39">
        <v>2.3660000000000001</v>
      </c>
      <c r="D10" s="40"/>
      <c r="E10" s="40"/>
      <c r="F10" s="41"/>
      <c r="G10" s="16"/>
      <c r="H10" s="17"/>
      <c r="I10" s="18"/>
      <c r="J10" s="19">
        <f t="shared" si="0"/>
        <v>0</v>
      </c>
      <c r="K10" s="20">
        <f t="shared" si="1"/>
        <v>0</v>
      </c>
      <c r="L10" s="21" t="str">
        <f t="shared" si="3"/>
        <v/>
      </c>
    </row>
    <row r="11" spans="1:22" ht="30" hidden="1" customHeight="1" x14ac:dyDescent="0.2">
      <c r="A11" s="38">
        <v>901</v>
      </c>
      <c r="B11" s="15" t="s">
        <v>60</v>
      </c>
      <c r="C11" s="39">
        <v>1.82</v>
      </c>
      <c r="D11" s="40"/>
      <c r="E11" s="40"/>
      <c r="F11" s="41"/>
      <c r="G11" s="16"/>
      <c r="H11" s="17"/>
      <c r="I11" s="18"/>
      <c r="J11" s="19">
        <f t="shared" si="0"/>
        <v>0</v>
      </c>
      <c r="K11" s="20">
        <f t="shared" si="1"/>
        <v>0</v>
      </c>
      <c r="L11" s="21" t="str">
        <f t="shared" si="3"/>
        <v/>
      </c>
    </row>
    <row r="12" spans="1:22" ht="30" hidden="1" customHeight="1" x14ac:dyDescent="0.2">
      <c r="A12" s="38">
        <v>207</v>
      </c>
      <c r="B12" s="15" t="s">
        <v>16</v>
      </c>
      <c r="C12" s="39">
        <v>1.82</v>
      </c>
      <c r="D12" s="40"/>
      <c r="E12" s="40"/>
      <c r="F12" s="41"/>
      <c r="G12" s="16"/>
      <c r="H12" s="17"/>
      <c r="I12" s="18" t="str">
        <f t="shared" si="2"/>
        <v/>
      </c>
      <c r="J12" s="19">
        <f t="shared" si="0"/>
        <v>0</v>
      </c>
      <c r="K12" s="20">
        <f t="shared" si="1"/>
        <v>0</v>
      </c>
      <c r="L12" s="21" t="str">
        <f t="shared" si="3"/>
        <v/>
      </c>
    </row>
    <row r="13" spans="1:22" ht="30" customHeight="1" x14ac:dyDescent="0.2">
      <c r="A13" s="38">
        <v>208</v>
      </c>
      <c r="B13" s="15" t="s">
        <v>17</v>
      </c>
      <c r="C13" s="39">
        <v>5.27</v>
      </c>
      <c r="D13" s="40"/>
      <c r="E13" s="40"/>
      <c r="F13" s="41"/>
      <c r="G13" s="16">
        <v>10990</v>
      </c>
      <c r="H13" s="17">
        <v>12543</v>
      </c>
      <c r="I13" s="18">
        <f t="shared" si="2"/>
        <v>14.131028207461327</v>
      </c>
      <c r="J13" s="19">
        <f t="shared" si="0"/>
        <v>57917.299999999996</v>
      </c>
      <c r="K13" s="20">
        <f t="shared" si="1"/>
        <v>66101.61</v>
      </c>
      <c r="L13" s="21">
        <f t="shared" si="3"/>
        <v>14.131028207461348</v>
      </c>
    </row>
    <row r="14" spans="1:22" ht="30" customHeight="1" x14ac:dyDescent="0.2">
      <c r="A14" s="38">
        <v>209</v>
      </c>
      <c r="B14" s="15" t="s">
        <v>18</v>
      </c>
      <c r="C14" s="39">
        <v>2.6</v>
      </c>
      <c r="D14" s="40"/>
      <c r="E14" s="40"/>
      <c r="F14" s="41"/>
      <c r="G14" s="16">
        <v>32600</v>
      </c>
      <c r="H14" s="17">
        <v>43141</v>
      </c>
      <c r="I14" s="18">
        <f t="shared" si="2"/>
        <v>32.334355828220865</v>
      </c>
      <c r="J14" s="19">
        <f t="shared" si="0"/>
        <v>84760</v>
      </c>
      <c r="K14" s="20">
        <f t="shared" si="1"/>
        <v>112166.6</v>
      </c>
      <c r="L14" s="21">
        <f t="shared" si="3"/>
        <v>32.334355828220865</v>
      </c>
    </row>
    <row r="15" spans="1:22" ht="30" hidden="1" customHeight="1" x14ac:dyDescent="0.2">
      <c r="A15" s="38">
        <v>733</v>
      </c>
      <c r="B15" s="15" t="s">
        <v>19</v>
      </c>
      <c r="C15" s="39">
        <v>7.53</v>
      </c>
      <c r="D15" s="40"/>
      <c r="E15" s="40"/>
      <c r="F15" s="41"/>
      <c r="G15" s="16"/>
      <c r="H15" s="17"/>
      <c r="I15" s="18" t="str">
        <f t="shared" si="2"/>
        <v/>
      </c>
      <c r="J15" s="19">
        <f t="shared" si="0"/>
        <v>0</v>
      </c>
      <c r="K15" s="20">
        <f t="shared" si="1"/>
        <v>0</v>
      </c>
      <c r="L15" s="21" t="str">
        <f t="shared" si="3"/>
        <v/>
      </c>
    </row>
    <row r="16" spans="1:22" ht="30" hidden="1" customHeight="1" x14ac:dyDescent="0.2">
      <c r="A16" s="38">
        <v>411</v>
      </c>
      <c r="B16" s="15" t="s">
        <v>20</v>
      </c>
      <c r="C16" s="39"/>
      <c r="D16" s="40"/>
      <c r="E16" s="40"/>
      <c r="F16" s="41"/>
      <c r="G16" s="16"/>
      <c r="H16" s="17"/>
      <c r="I16" s="18" t="str">
        <f t="shared" si="2"/>
        <v/>
      </c>
      <c r="J16" s="19">
        <f t="shared" si="0"/>
        <v>0</v>
      </c>
      <c r="K16" s="20">
        <f t="shared" si="1"/>
        <v>0</v>
      </c>
      <c r="L16" s="21" t="str">
        <f t="shared" si="3"/>
        <v/>
      </c>
    </row>
    <row r="17" spans="1:12" ht="30" hidden="1" customHeight="1" x14ac:dyDescent="0.2">
      <c r="A17" s="38">
        <v>211</v>
      </c>
      <c r="B17" s="15" t="s">
        <v>21</v>
      </c>
      <c r="C17" s="39">
        <v>1.82</v>
      </c>
      <c r="D17" s="40"/>
      <c r="E17" s="40"/>
      <c r="F17" s="41"/>
      <c r="G17" s="16"/>
      <c r="H17" s="17"/>
      <c r="I17" s="18" t="str">
        <f t="shared" si="2"/>
        <v/>
      </c>
      <c r="J17" s="19">
        <f t="shared" si="0"/>
        <v>0</v>
      </c>
      <c r="K17" s="20">
        <f t="shared" si="1"/>
        <v>0</v>
      </c>
      <c r="L17" s="21" t="str">
        <f t="shared" si="3"/>
        <v/>
      </c>
    </row>
    <row r="18" spans="1:12" ht="30" hidden="1" customHeight="1" x14ac:dyDescent="0.2">
      <c r="A18" s="38">
        <v>734</v>
      </c>
      <c r="B18" s="15" t="s">
        <v>22</v>
      </c>
      <c r="C18" s="39"/>
      <c r="D18" s="40"/>
      <c r="E18" s="40"/>
      <c r="F18" s="41"/>
      <c r="G18" s="16"/>
      <c r="H18" s="17"/>
      <c r="I18" s="18" t="str">
        <f t="shared" si="2"/>
        <v/>
      </c>
      <c r="J18" s="19">
        <f t="shared" si="0"/>
        <v>0</v>
      </c>
      <c r="K18" s="20">
        <f t="shared" si="1"/>
        <v>0</v>
      </c>
      <c r="L18" s="21" t="str">
        <f t="shared" si="3"/>
        <v/>
      </c>
    </row>
    <row r="19" spans="1:12" ht="30" hidden="1" customHeight="1" x14ac:dyDescent="0.2">
      <c r="A19" s="38">
        <v>412</v>
      </c>
      <c r="B19" s="15" t="s">
        <v>23</v>
      </c>
      <c r="C19" s="39"/>
      <c r="D19" s="40"/>
      <c r="E19" s="40"/>
      <c r="F19" s="41"/>
      <c r="G19" s="16"/>
      <c r="H19" s="17"/>
      <c r="I19" s="18" t="str">
        <f t="shared" si="2"/>
        <v/>
      </c>
      <c r="J19" s="19">
        <f t="shared" si="0"/>
        <v>0</v>
      </c>
      <c r="K19" s="20">
        <f t="shared" si="1"/>
        <v>0</v>
      </c>
      <c r="L19" s="21" t="str">
        <f t="shared" si="3"/>
        <v/>
      </c>
    </row>
    <row r="20" spans="1:12" ht="30" hidden="1" customHeight="1" x14ac:dyDescent="0.2">
      <c r="A20" s="38">
        <v>212</v>
      </c>
      <c r="B20" s="15" t="s">
        <v>24</v>
      </c>
      <c r="C20" s="39">
        <v>1.06</v>
      </c>
      <c r="D20" s="40"/>
      <c r="E20" s="40"/>
      <c r="F20" s="41"/>
      <c r="G20" s="16"/>
      <c r="H20" s="17"/>
      <c r="I20" s="18" t="str">
        <f t="shared" si="2"/>
        <v/>
      </c>
      <c r="J20" s="19">
        <f t="shared" si="0"/>
        <v>0</v>
      </c>
      <c r="K20" s="20">
        <f t="shared" si="1"/>
        <v>0</v>
      </c>
      <c r="L20" s="21" t="str">
        <f t="shared" si="3"/>
        <v/>
      </c>
    </row>
    <row r="21" spans="1:12" ht="30" hidden="1" customHeight="1" x14ac:dyDescent="0.2">
      <c r="A21" s="38">
        <v>213</v>
      </c>
      <c r="B21" s="15" t="s">
        <v>25</v>
      </c>
      <c r="C21" s="39">
        <v>1.06</v>
      </c>
      <c r="D21" s="40"/>
      <c r="E21" s="40"/>
      <c r="F21" s="41"/>
      <c r="G21" s="16"/>
      <c r="H21" s="17"/>
      <c r="I21" s="18" t="str">
        <f t="shared" si="2"/>
        <v/>
      </c>
      <c r="J21" s="19">
        <f t="shared" si="0"/>
        <v>0</v>
      </c>
      <c r="K21" s="20">
        <f t="shared" si="1"/>
        <v>0</v>
      </c>
      <c r="L21" s="21" t="str">
        <f t="shared" si="3"/>
        <v/>
      </c>
    </row>
    <row r="22" spans="1:12" ht="30" hidden="1" customHeight="1" x14ac:dyDescent="0.2">
      <c r="A22" s="38">
        <v>214</v>
      </c>
      <c r="B22" s="15" t="s">
        <v>26</v>
      </c>
      <c r="C22" s="39">
        <v>2.1</v>
      </c>
      <c r="D22" s="40"/>
      <c r="E22" s="40"/>
      <c r="F22" s="41"/>
      <c r="G22" s="16"/>
      <c r="H22" s="17"/>
      <c r="I22" s="18" t="str">
        <f t="shared" si="2"/>
        <v/>
      </c>
      <c r="J22" s="19">
        <f t="shared" si="0"/>
        <v>0</v>
      </c>
      <c r="K22" s="20">
        <f t="shared" si="1"/>
        <v>0</v>
      </c>
      <c r="L22" s="21" t="str">
        <f t="shared" si="3"/>
        <v/>
      </c>
    </row>
    <row r="23" spans="1:12" ht="30" customHeight="1" x14ac:dyDescent="0.2">
      <c r="A23" s="38">
        <v>216</v>
      </c>
      <c r="B23" s="15" t="s">
        <v>27</v>
      </c>
      <c r="C23" s="39">
        <v>65</v>
      </c>
      <c r="D23" s="40"/>
      <c r="E23" s="40"/>
      <c r="F23" s="41"/>
      <c r="G23" s="16">
        <v>63</v>
      </c>
      <c r="H23" s="17">
        <v>39</v>
      </c>
      <c r="I23" s="18">
        <f t="shared" si="2"/>
        <v>-38.095238095238095</v>
      </c>
      <c r="J23" s="19">
        <f t="shared" si="0"/>
        <v>4095</v>
      </c>
      <c r="K23" s="20">
        <f t="shared" si="1"/>
        <v>2535</v>
      </c>
      <c r="L23" s="21">
        <f t="shared" si="3"/>
        <v>-38.095238095238095</v>
      </c>
    </row>
    <row r="24" spans="1:12" ht="30" customHeight="1" x14ac:dyDescent="0.2">
      <c r="A24" s="38">
        <v>217</v>
      </c>
      <c r="B24" s="15" t="s">
        <v>28</v>
      </c>
      <c r="C24" s="39">
        <v>77.5</v>
      </c>
      <c r="D24" s="40"/>
      <c r="E24" s="40"/>
      <c r="F24" s="41"/>
      <c r="G24" s="16">
        <v>751</v>
      </c>
      <c r="H24" s="17">
        <v>944</v>
      </c>
      <c r="I24" s="18">
        <f t="shared" si="2"/>
        <v>25.699067909454065</v>
      </c>
      <c r="J24" s="19">
        <f t="shared" si="0"/>
        <v>58202.5</v>
      </c>
      <c r="K24" s="20">
        <f t="shared" si="1"/>
        <v>73160</v>
      </c>
      <c r="L24" s="21">
        <f t="shared" si="3"/>
        <v>25.699067909454065</v>
      </c>
    </row>
    <row r="25" spans="1:12" ht="30" hidden="1" customHeight="1" x14ac:dyDescent="0.2">
      <c r="A25" s="38">
        <v>219</v>
      </c>
      <c r="B25" s="15" t="s">
        <v>29</v>
      </c>
      <c r="C25" s="39"/>
      <c r="D25" s="40"/>
      <c r="E25" s="40"/>
      <c r="F25" s="41"/>
      <c r="G25" s="16"/>
      <c r="H25" s="17"/>
      <c r="I25" s="18" t="str">
        <f t="shared" si="2"/>
        <v/>
      </c>
      <c r="J25" s="19">
        <f t="shared" si="0"/>
        <v>0</v>
      </c>
      <c r="K25" s="20">
        <f t="shared" si="1"/>
        <v>0</v>
      </c>
      <c r="L25" s="21" t="str">
        <f t="shared" si="3"/>
        <v/>
      </c>
    </row>
    <row r="26" spans="1:12" ht="30" hidden="1" customHeight="1" x14ac:dyDescent="0.2">
      <c r="A26" s="38">
        <v>220</v>
      </c>
      <c r="B26" s="15" t="s">
        <v>30</v>
      </c>
      <c r="C26" s="39"/>
      <c r="D26" s="40"/>
      <c r="E26" s="40"/>
      <c r="F26" s="41"/>
      <c r="G26" s="16"/>
      <c r="H26" s="17"/>
      <c r="I26" s="18" t="str">
        <f t="shared" si="2"/>
        <v/>
      </c>
      <c r="J26" s="19">
        <f t="shared" si="0"/>
        <v>0</v>
      </c>
      <c r="K26" s="20">
        <f t="shared" si="1"/>
        <v>0</v>
      </c>
      <c r="L26" s="21" t="str">
        <f t="shared" si="3"/>
        <v/>
      </c>
    </row>
    <row r="27" spans="1:12" ht="30" hidden="1" customHeight="1" x14ac:dyDescent="0.2">
      <c r="A27" s="38">
        <v>221</v>
      </c>
      <c r="B27" s="15" t="s">
        <v>31</v>
      </c>
      <c r="C27" s="39"/>
      <c r="D27" s="40"/>
      <c r="E27" s="40"/>
      <c r="F27" s="41"/>
      <c r="G27" s="16"/>
      <c r="H27" s="17"/>
      <c r="I27" s="18" t="str">
        <f t="shared" si="2"/>
        <v/>
      </c>
      <c r="J27" s="19">
        <f t="shared" si="0"/>
        <v>0</v>
      </c>
      <c r="K27" s="20">
        <f t="shared" si="1"/>
        <v>0</v>
      </c>
      <c r="L27" s="21" t="str">
        <f t="shared" si="3"/>
        <v/>
      </c>
    </row>
    <row r="28" spans="1:12" ht="30" hidden="1" customHeight="1" x14ac:dyDescent="0.2">
      <c r="A28" s="38">
        <v>222</v>
      </c>
      <c r="B28" s="15" t="s">
        <v>32</v>
      </c>
      <c r="C28" s="39"/>
      <c r="D28" s="40"/>
      <c r="E28" s="40"/>
      <c r="F28" s="41"/>
      <c r="G28" s="16"/>
      <c r="H28" s="17"/>
      <c r="I28" s="18" t="str">
        <f t="shared" si="2"/>
        <v/>
      </c>
      <c r="J28" s="19">
        <f t="shared" si="0"/>
        <v>0</v>
      </c>
      <c r="K28" s="20">
        <f t="shared" si="1"/>
        <v>0</v>
      </c>
      <c r="L28" s="21" t="str">
        <f t="shared" si="3"/>
        <v/>
      </c>
    </row>
    <row r="29" spans="1:12" ht="30" hidden="1" customHeight="1" x14ac:dyDescent="0.2">
      <c r="A29" s="38">
        <v>735</v>
      </c>
      <c r="B29" s="15" t="s">
        <v>33</v>
      </c>
      <c r="C29" s="39"/>
      <c r="D29" s="40"/>
      <c r="E29" s="40"/>
      <c r="F29" s="41"/>
      <c r="G29" s="16"/>
      <c r="H29" s="17"/>
      <c r="I29" s="18" t="str">
        <f t="shared" si="2"/>
        <v/>
      </c>
      <c r="J29" s="19">
        <f t="shared" si="0"/>
        <v>0</v>
      </c>
      <c r="K29" s="20">
        <f t="shared" si="1"/>
        <v>0</v>
      </c>
      <c r="L29" s="21" t="str">
        <f t="shared" si="3"/>
        <v/>
      </c>
    </row>
    <row r="30" spans="1:12" ht="30" hidden="1" customHeight="1" x14ac:dyDescent="0.2">
      <c r="A30" s="38">
        <v>223</v>
      </c>
      <c r="B30" s="15" t="s">
        <v>34</v>
      </c>
      <c r="C30" s="39"/>
      <c r="D30" s="40"/>
      <c r="E30" s="40"/>
      <c r="F30" s="41"/>
      <c r="G30" s="16"/>
      <c r="H30" s="17"/>
      <c r="I30" s="18" t="str">
        <f t="shared" si="2"/>
        <v/>
      </c>
      <c r="J30" s="22">
        <f t="shared" si="0"/>
        <v>0</v>
      </c>
      <c r="K30" s="23">
        <f t="shared" si="1"/>
        <v>0</v>
      </c>
      <c r="L30" s="21" t="str">
        <f t="shared" si="3"/>
        <v/>
      </c>
    </row>
    <row r="31" spans="1:12" ht="30" hidden="1" customHeight="1" x14ac:dyDescent="0.2">
      <c r="A31" s="38">
        <v>672</v>
      </c>
      <c r="B31" s="15" t="s">
        <v>35</v>
      </c>
      <c r="C31" s="39"/>
      <c r="D31" s="40"/>
      <c r="E31" s="40"/>
      <c r="F31" s="41"/>
      <c r="G31" s="16"/>
      <c r="H31" s="17"/>
      <c r="I31" s="18" t="str">
        <f t="shared" si="2"/>
        <v/>
      </c>
      <c r="J31" s="19">
        <f t="shared" si="0"/>
        <v>0</v>
      </c>
      <c r="K31" s="20">
        <f t="shared" si="1"/>
        <v>0</v>
      </c>
      <c r="L31" s="21" t="str">
        <f t="shared" si="3"/>
        <v/>
      </c>
    </row>
    <row r="32" spans="1:12" ht="30" hidden="1" customHeight="1" x14ac:dyDescent="0.2">
      <c r="A32" s="38">
        <v>224</v>
      </c>
      <c r="B32" s="15" t="s">
        <v>57</v>
      </c>
      <c r="C32" s="39"/>
      <c r="D32" s="40"/>
      <c r="E32" s="40"/>
      <c r="F32" s="41"/>
      <c r="G32" s="16"/>
      <c r="H32" s="17"/>
      <c r="I32" s="18" t="str">
        <f t="shared" si="2"/>
        <v/>
      </c>
      <c r="J32" s="19">
        <f t="shared" si="0"/>
        <v>0</v>
      </c>
      <c r="K32" s="20">
        <f t="shared" si="1"/>
        <v>0</v>
      </c>
      <c r="L32" s="21" t="str">
        <f t="shared" si="3"/>
        <v/>
      </c>
    </row>
    <row r="33" spans="1:12" ht="30" customHeight="1" x14ac:dyDescent="0.2">
      <c r="A33" s="38">
        <v>225</v>
      </c>
      <c r="B33" s="15" t="s">
        <v>36</v>
      </c>
      <c r="C33" s="39"/>
      <c r="D33" s="40">
        <v>10.74</v>
      </c>
      <c r="E33" s="40">
        <v>11.64</v>
      </c>
      <c r="F33" s="41">
        <v>15.64</v>
      </c>
      <c r="G33" s="16">
        <v>227</v>
      </c>
      <c r="H33" s="17">
        <v>170</v>
      </c>
      <c r="I33" s="18">
        <f t="shared" si="2"/>
        <v>-25.110132158590304</v>
      </c>
      <c r="J33" s="22">
        <f>IF(C33&gt;0,C33*G33,IF($C$2=0,"Defina el nivel de atención de la IPS",IF($C$2=1,$D33*G33,IF($C$2=2,$E33*G33,IF($C$2=3,$F33*G33,"Error")))))</f>
        <v>2642.28</v>
      </c>
      <c r="K33" s="23">
        <f>IF(C33&gt;0,C33*H33,IF($C$2=0,"Defina el nivel de atención de la IPS",IF($C$2=1,$D33*H33,IF($C$2=2,$E33*H33,IF($C$2=3,$F33*H33,"Error")))))</f>
        <v>1978.8000000000002</v>
      </c>
      <c r="L33" s="21">
        <f t="shared" si="3"/>
        <v>-25.110132158590304</v>
      </c>
    </row>
    <row r="34" spans="1:12" ht="30" hidden="1" customHeight="1" x14ac:dyDescent="0.2">
      <c r="A34" s="38">
        <v>226</v>
      </c>
      <c r="B34" s="15" t="s">
        <v>37</v>
      </c>
      <c r="C34" s="39"/>
      <c r="D34" s="40"/>
      <c r="E34" s="40"/>
      <c r="F34" s="41"/>
      <c r="G34" s="16"/>
      <c r="H34" s="17"/>
      <c r="I34" s="18" t="str">
        <f t="shared" si="2"/>
        <v/>
      </c>
      <c r="J34" s="19">
        <f t="shared" ref="J34:J51" si="4">IF(C34&gt;0,C34*G34,IF($C$2=0,"Defina el nivel de atención de la IPS",IF($C$2=1,$D34*G34,IF($C$2=2,$E34*G34,IF($C$2=3,$F34*G34,"Error")))))</f>
        <v>0</v>
      </c>
      <c r="K34" s="20">
        <f t="shared" ref="K34:K51" si="5">IF(C34&gt;0,C34*H34,IF($C$2=0,"Defina el nivel de atención de la IPS",IF($C$2=1,$D34*H34,IF($C$2=2,$E34*H34,IF($C$2=3,$F34*H34,"Error")))))</f>
        <v>0</v>
      </c>
      <c r="L34" s="21" t="str">
        <f t="shared" si="3"/>
        <v/>
      </c>
    </row>
    <row r="35" spans="1:12" ht="30" hidden="1" customHeight="1" x14ac:dyDescent="0.2">
      <c r="A35" s="38">
        <v>227</v>
      </c>
      <c r="B35" s="15" t="s">
        <v>38</v>
      </c>
      <c r="C35" s="39"/>
      <c r="D35" s="40"/>
      <c r="E35" s="40"/>
      <c r="F35" s="41"/>
      <c r="G35" s="16"/>
      <c r="H35" s="17"/>
      <c r="I35" s="18" t="str">
        <f t="shared" si="2"/>
        <v/>
      </c>
      <c r="J35" s="19">
        <f t="shared" si="4"/>
        <v>0</v>
      </c>
      <c r="K35" s="20">
        <f t="shared" si="5"/>
        <v>0</v>
      </c>
      <c r="L35" s="21" t="str">
        <f t="shared" si="3"/>
        <v/>
      </c>
    </row>
    <row r="36" spans="1:12" ht="30" hidden="1" customHeight="1" x14ac:dyDescent="0.2">
      <c r="A36" s="38">
        <v>228</v>
      </c>
      <c r="B36" s="15" t="s">
        <v>39</v>
      </c>
      <c r="C36" s="39"/>
      <c r="D36" s="40"/>
      <c r="E36" s="40"/>
      <c r="F36" s="41"/>
      <c r="G36" s="16"/>
      <c r="H36" s="17"/>
      <c r="I36" s="18" t="str">
        <f t="shared" si="2"/>
        <v/>
      </c>
      <c r="J36" s="19">
        <f t="shared" si="4"/>
        <v>0</v>
      </c>
      <c r="K36" s="20">
        <f t="shared" si="5"/>
        <v>0</v>
      </c>
      <c r="L36" s="21" t="str">
        <f t="shared" si="3"/>
        <v/>
      </c>
    </row>
    <row r="37" spans="1:12" ht="30" hidden="1" customHeight="1" x14ac:dyDescent="0.2">
      <c r="A37" s="38">
        <v>736</v>
      </c>
      <c r="B37" s="15" t="s">
        <v>40</v>
      </c>
      <c r="C37" s="39"/>
      <c r="D37" s="40"/>
      <c r="E37" s="40"/>
      <c r="F37" s="41"/>
      <c r="G37" s="16"/>
      <c r="H37" s="17"/>
      <c r="I37" s="18" t="str">
        <f t="shared" si="2"/>
        <v/>
      </c>
      <c r="J37" s="19">
        <f t="shared" si="4"/>
        <v>0</v>
      </c>
      <c r="K37" s="20">
        <f t="shared" si="5"/>
        <v>0</v>
      </c>
      <c r="L37" s="21" t="str">
        <f t="shared" si="3"/>
        <v/>
      </c>
    </row>
    <row r="38" spans="1:12" ht="30" hidden="1" customHeight="1" x14ac:dyDescent="0.2">
      <c r="A38" s="38">
        <v>229</v>
      </c>
      <c r="B38" s="15" t="s">
        <v>41</v>
      </c>
      <c r="C38" s="39">
        <v>51.33</v>
      </c>
      <c r="D38" s="40"/>
      <c r="E38" s="40"/>
      <c r="F38" s="41"/>
      <c r="G38" s="16"/>
      <c r="H38" s="17"/>
      <c r="I38" s="18" t="str">
        <f t="shared" si="2"/>
        <v/>
      </c>
      <c r="J38" s="19">
        <f t="shared" si="4"/>
        <v>0</v>
      </c>
      <c r="K38" s="20">
        <f t="shared" si="5"/>
        <v>0</v>
      </c>
      <c r="L38" s="21" t="str">
        <f t="shared" si="3"/>
        <v/>
      </c>
    </row>
    <row r="39" spans="1:12" ht="30" hidden="1" customHeight="1" x14ac:dyDescent="0.2">
      <c r="A39" s="38">
        <v>230</v>
      </c>
      <c r="B39" s="15" t="s">
        <v>42</v>
      </c>
      <c r="C39" s="39">
        <v>108.55</v>
      </c>
      <c r="D39" s="40"/>
      <c r="E39" s="40"/>
      <c r="F39" s="41"/>
      <c r="G39" s="16"/>
      <c r="H39" s="17"/>
      <c r="I39" s="18" t="str">
        <f t="shared" si="2"/>
        <v/>
      </c>
      <c r="J39" s="19">
        <f t="shared" si="4"/>
        <v>0</v>
      </c>
      <c r="K39" s="20">
        <f t="shared" si="5"/>
        <v>0</v>
      </c>
      <c r="L39" s="21" t="str">
        <f t="shared" si="3"/>
        <v/>
      </c>
    </row>
    <row r="40" spans="1:12" ht="30" hidden="1" customHeight="1" x14ac:dyDescent="0.2">
      <c r="A40" s="38">
        <v>231</v>
      </c>
      <c r="B40" s="15" t="s">
        <v>43</v>
      </c>
      <c r="C40" s="39"/>
      <c r="D40" s="40"/>
      <c r="E40" s="40"/>
      <c r="F40" s="41"/>
      <c r="G40" s="16"/>
      <c r="H40" s="17"/>
      <c r="I40" s="18" t="str">
        <f t="shared" si="2"/>
        <v/>
      </c>
      <c r="J40" s="19">
        <f t="shared" si="4"/>
        <v>0</v>
      </c>
      <c r="K40" s="20">
        <f t="shared" si="5"/>
        <v>0</v>
      </c>
      <c r="L40" s="21" t="str">
        <f t="shared" si="3"/>
        <v/>
      </c>
    </row>
    <row r="41" spans="1:12" ht="30" hidden="1" customHeight="1" x14ac:dyDescent="0.2">
      <c r="A41" s="38">
        <v>232</v>
      </c>
      <c r="B41" s="15" t="s">
        <v>44</v>
      </c>
      <c r="C41" s="39"/>
      <c r="D41" s="40"/>
      <c r="E41" s="40"/>
      <c r="F41" s="41"/>
      <c r="G41" s="16"/>
      <c r="H41" s="17"/>
      <c r="I41" s="18" t="str">
        <f t="shared" si="2"/>
        <v/>
      </c>
      <c r="J41" s="19">
        <f t="shared" si="4"/>
        <v>0</v>
      </c>
      <c r="K41" s="20">
        <f t="shared" si="5"/>
        <v>0</v>
      </c>
      <c r="L41" s="21" t="str">
        <f t="shared" si="3"/>
        <v/>
      </c>
    </row>
    <row r="42" spans="1:12" ht="30" customHeight="1" x14ac:dyDescent="0.2">
      <c r="A42" s="38">
        <v>234</v>
      </c>
      <c r="B42" s="15" t="s">
        <v>45</v>
      </c>
      <c r="C42" s="39"/>
      <c r="D42" s="40">
        <v>82</v>
      </c>
      <c r="E42" s="40">
        <v>138.08499999999998</v>
      </c>
      <c r="F42" s="41">
        <v>262.09999999999997</v>
      </c>
      <c r="G42" s="16">
        <v>5356</v>
      </c>
      <c r="H42" s="17">
        <v>6737</v>
      </c>
      <c r="I42" s="18">
        <f t="shared" si="2"/>
        <v>25.784167289021664</v>
      </c>
      <c r="J42" s="22">
        <f t="shared" si="4"/>
        <v>739583.25999999989</v>
      </c>
      <c r="K42" s="23">
        <f t="shared" si="5"/>
        <v>930278.6449999999</v>
      </c>
      <c r="L42" s="21">
        <f t="shared" si="3"/>
        <v>25.784167289021664</v>
      </c>
    </row>
    <row r="43" spans="1:12" ht="30" hidden="1" customHeight="1" x14ac:dyDescent="0.2">
      <c r="A43" s="38">
        <v>235</v>
      </c>
      <c r="B43" s="15" t="s">
        <v>46</v>
      </c>
      <c r="C43" s="39">
        <v>49</v>
      </c>
      <c r="D43" s="40"/>
      <c r="E43" s="40"/>
      <c r="F43" s="41"/>
      <c r="G43" s="16"/>
      <c r="H43" s="17"/>
      <c r="I43" s="18" t="str">
        <f t="shared" si="2"/>
        <v/>
      </c>
      <c r="J43" s="22">
        <f t="shared" si="4"/>
        <v>0</v>
      </c>
      <c r="K43" s="23">
        <f t="shared" si="5"/>
        <v>0</v>
      </c>
      <c r="L43" s="21" t="str">
        <f t="shared" si="3"/>
        <v/>
      </c>
    </row>
    <row r="44" spans="1:12" ht="30" hidden="1" customHeight="1" x14ac:dyDescent="0.2">
      <c r="A44" s="38">
        <v>236</v>
      </c>
      <c r="B44" s="15" t="s">
        <v>47</v>
      </c>
      <c r="C44" s="39">
        <v>115</v>
      </c>
      <c r="D44" s="40"/>
      <c r="E44" s="40"/>
      <c r="F44" s="41"/>
      <c r="G44" s="16"/>
      <c r="H44" s="17"/>
      <c r="I44" s="18" t="str">
        <f t="shared" si="2"/>
        <v/>
      </c>
      <c r="J44" s="22">
        <f t="shared" si="4"/>
        <v>0</v>
      </c>
      <c r="K44" s="23">
        <f t="shared" si="5"/>
        <v>0</v>
      </c>
      <c r="L44" s="21" t="str">
        <f t="shared" si="3"/>
        <v/>
      </c>
    </row>
    <row r="45" spans="1:12" ht="30" hidden="1" customHeight="1" x14ac:dyDescent="0.2">
      <c r="A45" s="38">
        <v>237</v>
      </c>
      <c r="B45" s="15" t="s">
        <v>48</v>
      </c>
      <c r="C45" s="39">
        <v>161.16999999999999</v>
      </c>
      <c r="D45" s="40"/>
      <c r="E45" s="40"/>
      <c r="F45" s="41"/>
      <c r="G45" s="16"/>
      <c r="H45" s="17"/>
      <c r="I45" s="18" t="str">
        <f t="shared" si="2"/>
        <v/>
      </c>
      <c r="J45" s="22">
        <f t="shared" si="4"/>
        <v>0</v>
      </c>
      <c r="K45" s="23">
        <f t="shared" si="5"/>
        <v>0</v>
      </c>
      <c r="L45" s="21" t="str">
        <f t="shared" si="3"/>
        <v/>
      </c>
    </row>
    <row r="46" spans="1:12" ht="30" hidden="1" customHeight="1" x14ac:dyDescent="0.2">
      <c r="A46" s="38">
        <v>238</v>
      </c>
      <c r="B46" s="15" t="s">
        <v>49</v>
      </c>
      <c r="C46" s="39">
        <v>363.03</v>
      </c>
      <c r="D46" s="40"/>
      <c r="E46" s="40"/>
      <c r="F46" s="41"/>
      <c r="G46" s="16"/>
      <c r="H46" s="17"/>
      <c r="I46" s="18" t="str">
        <f t="shared" si="2"/>
        <v/>
      </c>
      <c r="J46" s="22">
        <f t="shared" si="4"/>
        <v>0</v>
      </c>
      <c r="K46" s="23">
        <f t="shared" si="5"/>
        <v>0</v>
      </c>
      <c r="L46" s="21" t="str">
        <f t="shared" si="3"/>
        <v/>
      </c>
    </row>
    <row r="47" spans="1:12" ht="30" customHeight="1" x14ac:dyDescent="0.2">
      <c r="A47" s="38">
        <v>240</v>
      </c>
      <c r="B47" s="15" t="s">
        <v>50</v>
      </c>
      <c r="C47" s="39"/>
      <c r="D47" s="40">
        <v>1.98</v>
      </c>
      <c r="E47" s="40">
        <v>3.1</v>
      </c>
      <c r="F47" s="41">
        <v>6.98</v>
      </c>
      <c r="G47" s="16">
        <v>55575</v>
      </c>
      <c r="H47" s="17">
        <v>67501</v>
      </c>
      <c r="I47" s="18">
        <f t="shared" si="2"/>
        <v>21.459289248762925</v>
      </c>
      <c r="J47" s="22">
        <f t="shared" si="4"/>
        <v>172282.5</v>
      </c>
      <c r="K47" s="23">
        <f t="shared" si="5"/>
        <v>209253.1</v>
      </c>
      <c r="L47" s="21">
        <f t="shared" si="3"/>
        <v>21.459289248762946</v>
      </c>
    </row>
    <row r="48" spans="1:12" ht="30" customHeight="1" x14ac:dyDescent="0.2">
      <c r="A48" s="38">
        <v>241</v>
      </c>
      <c r="B48" s="15" t="s">
        <v>51</v>
      </c>
      <c r="C48" s="39"/>
      <c r="D48" s="40">
        <v>4.7300000000000004</v>
      </c>
      <c r="E48" s="40">
        <v>6.51</v>
      </c>
      <c r="F48" s="41">
        <v>37.4</v>
      </c>
      <c r="G48" s="16">
        <v>15103</v>
      </c>
      <c r="H48" s="17">
        <v>21175</v>
      </c>
      <c r="I48" s="18">
        <f t="shared" si="2"/>
        <v>40.203932993445001</v>
      </c>
      <c r="J48" s="22">
        <f t="shared" si="4"/>
        <v>98320.53</v>
      </c>
      <c r="K48" s="23">
        <f t="shared" si="5"/>
        <v>137849.25</v>
      </c>
      <c r="L48" s="21">
        <f t="shared" si="3"/>
        <v>40.203932993445001</v>
      </c>
    </row>
    <row r="49" spans="1:12" hidden="1" x14ac:dyDescent="0.2">
      <c r="A49" s="38">
        <v>414</v>
      </c>
      <c r="B49" s="15" t="s">
        <v>52</v>
      </c>
      <c r="C49" s="39"/>
      <c r="D49" s="40"/>
      <c r="E49" s="40"/>
      <c r="F49" s="41"/>
      <c r="G49" s="16"/>
      <c r="H49" s="17"/>
      <c r="I49" s="18" t="str">
        <f t="shared" si="2"/>
        <v/>
      </c>
      <c r="J49" s="22">
        <f t="shared" si="4"/>
        <v>0</v>
      </c>
      <c r="K49" s="23">
        <f t="shared" si="5"/>
        <v>0</v>
      </c>
      <c r="L49" s="21" t="str">
        <f t="shared" si="3"/>
        <v/>
      </c>
    </row>
    <row r="50" spans="1:12" hidden="1" x14ac:dyDescent="0.2">
      <c r="A50" s="38">
        <v>415</v>
      </c>
      <c r="B50" s="15" t="s">
        <v>53</v>
      </c>
      <c r="C50" s="39"/>
      <c r="D50" s="40"/>
      <c r="E50" s="40"/>
      <c r="F50" s="41"/>
      <c r="G50" s="16"/>
      <c r="H50" s="17"/>
      <c r="I50" s="18" t="str">
        <f t="shared" si="2"/>
        <v/>
      </c>
      <c r="J50" s="22">
        <f t="shared" si="4"/>
        <v>0</v>
      </c>
      <c r="K50" s="23">
        <f t="shared" si="5"/>
        <v>0</v>
      </c>
      <c r="L50" s="21" t="str">
        <f t="shared" si="3"/>
        <v/>
      </c>
    </row>
    <row r="51" spans="1:12" ht="28.5" hidden="1" x14ac:dyDescent="0.2">
      <c r="A51" s="44">
        <v>416</v>
      </c>
      <c r="B51" s="24" t="s">
        <v>54</v>
      </c>
      <c r="C51" s="45"/>
      <c r="D51" s="46"/>
      <c r="E51" s="46"/>
      <c r="F51" s="47"/>
      <c r="G51" s="25"/>
      <c r="H51" s="26"/>
      <c r="I51" s="27" t="str">
        <f t="shared" si="2"/>
        <v/>
      </c>
      <c r="J51" s="28">
        <f t="shared" si="4"/>
        <v>0</v>
      </c>
      <c r="K51" s="29">
        <f t="shared" si="5"/>
        <v>0</v>
      </c>
      <c r="L51" s="30" t="str">
        <f t="shared" si="3"/>
        <v/>
      </c>
    </row>
    <row r="52" spans="1:12" ht="34.5" customHeight="1" x14ac:dyDescent="0.2">
      <c r="G52" s="31" t="s">
        <v>11</v>
      </c>
      <c r="H52" s="32"/>
      <c r="I52" s="33"/>
      <c r="J52" s="34">
        <f>SUM(J6:J51)</f>
        <v>1217803.3699999999</v>
      </c>
      <c r="K52" s="35">
        <f>SUM(K6:K51)</f>
        <v>1533323.0049999999</v>
      </c>
      <c r="L52" s="36">
        <f t="shared" si="3"/>
        <v>25.908914589388932</v>
      </c>
    </row>
  </sheetData>
  <dataValidations count="7">
    <dataValidation type="list" allowBlank="1" showInputMessage="1" showErrorMessage="1" prompt="Seleccione el nivel de atención del hospital que va a analizar de la lista dsiponible" sqref="C2">
      <formula1>$V$2:$V$4</formula1>
    </dataValidation>
    <dataValidation allowBlank="1" showInputMessage="1" showErrorMessage="1" promptTitle="Variación porcentual UVR " prompt="Crecimiento porcentual de la UVR del pagador analizado" sqref="L52"/>
    <dataValidation operator="greaterThanOrEqual" allowBlank="1" showInputMessage="1" showErrorMessage="1" error="La producción es una variable de tipo discreto y solo puede digitarse números naturales (mayores o iguales a cero, no decimales)" promptTitle="Variación porcentual producción" prompt="Variación porcentual del servicio del pagador analizado. Copie estos valores en las últimas columnas de la hoja de Producción de la metodología de evaluación, teniendo en cuenta el pagador y el servicio que corresponde a esta celda." sqref="I6:I51"/>
    <dataValidation type="whole" operator="greaterThanOrEqual" allowBlank="1" showInputMessage="1" showErrorMessage="1" prompt="Digite la producción correspondente a este servicios del pagador X para el período anterior" sqref="G6:G51">
      <formula1>0</formula1>
    </dataValidation>
    <dataValidation allowBlank="1" showInputMessage="1" showErrorMessage="1" prompt="Año anterior al que está analizando" sqref="G5 J5"/>
    <dataValidation allowBlank="1" showInputMessage="1" showErrorMessage="1" prompt="Año que está analizando" sqref="H5:I5 K5"/>
    <dataValidation type="whole" operator="greaterThanOrEqual" allowBlank="1" showInputMessage="1" showErrorMessage="1" error="La producción es una variable de tipo discreto y solo puede digitarse números naturales (mayores o iguales a cero, no decimales)" promptTitle="Producción" prompt="Digite la producción correspondente a este servicio del pagador X reportada para el período de análisis" sqref="H6:H51">
      <formula1>0</formula1>
    </dataValidation>
  </dataValidation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3" sqref="B23"/>
    </sheetView>
  </sheetViews>
  <sheetFormatPr baseColWidth="10" defaultRowHeight="14.25" x14ac:dyDescent="0.2"/>
  <cols>
    <col min="1" max="1" width="3.44140625" style="1" bestFit="1" customWidth="1"/>
    <col min="2" max="2" width="42.44140625" style="1" customWidth="1"/>
    <col min="3" max="6" width="5.88671875" style="1" customWidth="1"/>
    <col min="7" max="9" width="8.21875" style="1" customWidth="1"/>
    <col min="10" max="11" width="11.21875" style="1" customWidth="1"/>
    <col min="12" max="12" width="8.21875" style="1" customWidth="1"/>
    <col min="13" max="16384" width="11.5546875" style="1"/>
  </cols>
  <sheetData>
    <row r="1" spans="1:22" ht="16.5" x14ac:dyDescent="0.25">
      <c r="B1" s="2" t="s">
        <v>62</v>
      </c>
      <c r="V1" s="1" t="s">
        <v>0</v>
      </c>
    </row>
    <row r="2" spans="1:22" ht="16.5" x14ac:dyDescent="0.25">
      <c r="B2" s="3" t="s">
        <v>2</v>
      </c>
      <c r="C2" s="4">
        <v>3</v>
      </c>
      <c r="V2" s="1">
        <v>1</v>
      </c>
    </row>
    <row r="3" spans="1:22" x14ac:dyDescent="0.2">
      <c r="B3" s="56" t="s">
        <v>61</v>
      </c>
      <c r="V3" s="1">
        <v>2</v>
      </c>
    </row>
    <row r="4" spans="1:22" x14ac:dyDescent="0.2">
      <c r="D4" s="5" t="s">
        <v>0</v>
      </c>
      <c r="E4" s="6"/>
      <c r="F4" s="7"/>
      <c r="G4" s="5" t="s">
        <v>12</v>
      </c>
      <c r="H4" s="7"/>
      <c r="I4" s="6"/>
      <c r="J4" s="5" t="s">
        <v>10</v>
      </c>
      <c r="K4" s="7"/>
      <c r="L4" s="7"/>
      <c r="V4" s="1">
        <v>3</v>
      </c>
    </row>
    <row r="5" spans="1:22" ht="43.5" x14ac:dyDescent="0.2">
      <c r="A5" s="8"/>
      <c r="B5" s="9" t="s">
        <v>1</v>
      </c>
      <c r="C5" s="10" t="s">
        <v>3</v>
      </c>
      <c r="D5" s="11">
        <v>1</v>
      </c>
      <c r="E5" s="11">
        <v>2</v>
      </c>
      <c r="F5" s="12">
        <v>3</v>
      </c>
      <c r="G5" s="13" t="s">
        <v>7</v>
      </c>
      <c r="H5" s="14" t="s">
        <v>8</v>
      </c>
      <c r="I5" s="53" t="s">
        <v>55</v>
      </c>
      <c r="J5" s="13" t="s">
        <v>7</v>
      </c>
      <c r="K5" s="14" t="s">
        <v>8</v>
      </c>
      <c r="L5" s="54" t="s">
        <v>56</v>
      </c>
    </row>
    <row r="6" spans="1:22" ht="30" hidden="1" customHeight="1" x14ac:dyDescent="0.2">
      <c r="A6" s="38">
        <v>203</v>
      </c>
      <c r="B6" s="15" t="s">
        <v>13</v>
      </c>
      <c r="C6" s="39">
        <v>0.15</v>
      </c>
      <c r="D6" s="40"/>
      <c r="E6" s="40"/>
      <c r="F6" s="41"/>
      <c r="G6" s="16"/>
      <c r="H6" s="17"/>
      <c r="I6" s="18" t="str">
        <f>IF(G6=0,"",(H6/G6-1)*100)</f>
        <v/>
      </c>
      <c r="J6" s="19">
        <f t="shared" ref="J6:J32" si="0">IF(C6&gt;0,C6*G6,IF($C$2=0,"Defina el nivel de atención de la IPS",IF($C$2=1,$D6*G6,IF($C$2=2,$E6*G6,IF($C$2=3,$F6*G6,"Error")))))</f>
        <v>0</v>
      </c>
      <c r="K6" s="20">
        <f t="shared" ref="K6:K32" si="1">IF(C6&gt;0,C6*H6,IF($C$2=0,"Defina el nivel de atención de la IPS",IF($C$2=1,$D6*H6,IF($C$2=2,$E6*H6,IF($C$2=3,$F6*H6,"Error")))))</f>
        <v>0</v>
      </c>
      <c r="L6" s="21" t="str">
        <f>IF(J6=0,"",(K6/J6-1)*100)</f>
        <v/>
      </c>
    </row>
    <row r="7" spans="1:22" ht="30" hidden="1" customHeight="1" x14ac:dyDescent="0.2">
      <c r="A7" s="38">
        <v>204</v>
      </c>
      <c r="B7" s="15" t="s">
        <v>14</v>
      </c>
      <c r="C7" s="39">
        <v>0.75</v>
      </c>
      <c r="D7" s="40"/>
      <c r="E7" s="40"/>
      <c r="F7" s="41"/>
      <c r="G7" s="16"/>
      <c r="H7" s="17"/>
      <c r="I7" s="18" t="str">
        <f t="shared" ref="I7:I51" si="2">IF(G7=0,"",(H7/G7-1)*100)</f>
        <v/>
      </c>
      <c r="J7" s="19">
        <f t="shared" si="0"/>
        <v>0</v>
      </c>
      <c r="K7" s="20">
        <f t="shared" si="1"/>
        <v>0</v>
      </c>
      <c r="L7" s="21" t="str">
        <f t="shared" ref="L7:L52" si="3">IF(J7=0,"",(K7/J7-1)*100)</f>
        <v/>
      </c>
    </row>
    <row r="8" spans="1:22" ht="30" hidden="1" customHeight="1" x14ac:dyDescent="0.2">
      <c r="A8" s="38">
        <v>205</v>
      </c>
      <c r="B8" s="15" t="s">
        <v>15</v>
      </c>
      <c r="C8" s="39">
        <v>2</v>
      </c>
      <c r="D8" s="40"/>
      <c r="E8" s="40"/>
      <c r="F8" s="41"/>
      <c r="G8" s="16"/>
      <c r="H8" s="17"/>
      <c r="I8" s="18" t="str">
        <f t="shared" si="2"/>
        <v/>
      </c>
      <c r="J8" s="19">
        <f t="shared" si="0"/>
        <v>0</v>
      </c>
      <c r="K8" s="20">
        <f t="shared" si="1"/>
        <v>0</v>
      </c>
      <c r="L8" s="21" t="str">
        <f t="shared" si="3"/>
        <v/>
      </c>
    </row>
    <row r="9" spans="1:22" ht="30" hidden="1" customHeight="1" x14ac:dyDescent="0.2">
      <c r="A9" s="38">
        <v>902</v>
      </c>
      <c r="B9" s="15" t="s">
        <v>58</v>
      </c>
      <c r="C9" s="39">
        <v>0.75</v>
      </c>
      <c r="D9" s="40"/>
      <c r="E9" s="40"/>
      <c r="F9" s="41"/>
      <c r="G9" s="16"/>
      <c r="H9" s="17"/>
      <c r="I9" s="18"/>
      <c r="J9" s="19">
        <f t="shared" si="0"/>
        <v>0</v>
      </c>
      <c r="K9" s="20">
        <f t="shared" si="1"/>
        <v>0</v>
      </c>
      <c r="L9" s="21" t="str">
        <f t="shared" si="3"/>
        <v/>
      </c>
    </row>
    <row r="10" spans="1:22" ht="30" hidden="1" customHeight="1" x14ac:dyDescent="0.2">
      <c r="A10" s="38">
        <v>900</v>
      </c>
      <c r="B10" s="15" t="s">
        <v>59</v>
      </c>
      <c r="C10" s="39">
        <v>2.3660000000000001</v>
      </c>
      <c r="D10" s="40"/>
      <c r="E10" s="40"/>
      <c r="F10" s="41"/>
      <c r="G10" s="16"/>
      <c r="H10" s="17"/>
      <c r="I10" s="18"/>
      <c r="J10" s="19">
        <f t="shared" si="0"/>
        <v>0</v>
      </c>
      <c r="K10" s="20">
        <f t="shared" si="1"/>
        <v>0</v>
      </c>
      <c r="L10" s="21" t="str">
        <f t="shared" si="3"/>
        <v/>
      </c>
    </row>
    <row r="11" spans="1:22" ht="30" hidden="1" customHeight="1" x14ac:dyDescent="0.2">
      <c r="A11" s="38">
        <v>901</v>
      </c>
      <c r="B11" s="15" t="s">
        <v>60</v>
      </c>
      <c r="C11" s="39">
        <v>1.82</v>
      </c>
      <c r="D11" s="40"/>
      <c r="E11" s="40"/>
      <c r="F11" s="41"/>
      <c r="G11" s="16"/>
      <c r="H11" s="17"/>
      <c r="I11" s="18"/>
      <c r="J11" s="19">
        <f t="shared" si="0"/>
        <v>0</v>
      </c>
      <c r="K11" s="20">
        <f t="shared" si="1"/>
        <v>0</v>
      </c>
      <c r="L11" s="21" t="str">
        <f t="shared" si="3"/>
        <v/>
      </c>
    </row>
    <row r="12" spans="1:22" ht="30" hidden="1" customHeight="1" x14ac:dyDescent="0.2">
      <c r="A12" s="38">
        <v>207</v>
      </c>
      <c r="B12" s="15" t="s">
        <v>16</v>
      </c>
      <c r="C12" s="39">
        <v>1.82</v>
      </c>
      <c r="D12" s="40"/>
      <c r="E12" s="40"/>
      <c r="F12" s="41"/>
      <c r="G12" s="16"/>
      <c r="H12" s="17"/>
      <c r="I12" s="18" t="str">
        <f t="shared" si="2"/>
        <v/>
      </c>
      <c r="J12" s="19">
        <f t="shared" si="0"/>
        <v>0</v>
      </c>
      <c r="K12" s="20">
        <f t="shared" si="1"/>
        <v>0</v>
      </c>
      <c r="L12" s="21" t="str">
        <f t="shared" si="3"/>
        <v/>
      </c>
    </row>
    <row r="13" spans="1:22" ht="30" customHeight="1" x14ac:dyDescent="0.2">
      <c r="A13" s="38">
        <v>208</v>
      </c>
      <c r="B13" s="15" t="s">
        <v>17</v>
      </c>
      <c r="C13" s="39">
        <v>5.27</v>
      </c>
      <c r="D13" s="40"/>
      <c r="E13" s="40"/>
      <c r="F13" s="41"/>
      <c r="G13" s="16">
        <v>10990</v>
      </c>
      <c r="H13" s="17">
        <v>12543</v>
      </c>
      <c r="I13" s="18">
        <f t="shared" si="2"/>
        <v>14.131028207461327</v>
      </c>
      <c r="J13" s="19">
        <f t="shared" si="0"/>
        <v>57917.299999999996</v>
      </c>
      <c r="K13" s="20">
        <f t="shared" si="1"/>
        <v>66101.61</v>
      </c>
      <c r="L13" s="21">
        <f t="shared" si="3"/>
        <v>14.131028207461348</v>
      </c>
    </row>
    <row r="14" spans="1:22" ht="30" customHeight="1" x14ac:dyDescent="0.2">
      <c r="A14" s="38">
        <v>209</v>
      </c>
      <c r="B14" s="15" t="s">
        <v>18</v>
      </c>
      <c r="C14" s="39">
        <v>2.6</v>
      </c>
      <c r="D14" s="40"/>
      <c r="E14" s="40"/>
      <c r="F14" s="41"/>
      <c r="G14" s="16">
        <v>32600</v>
      </c>
      <c r="H14" s="17">
        <v>43141</v>
      </c>
      <c r="I14" s="18">
        <f t="shared" si="2"/>
        <v>32.334355828220865</v>
      </c>
      <c r="J14" s="19">
        <f t="shared" si="0"/>
        <v>84760</v>
      </c>
      <c r="K14" s="20">
        <f t="shared" si="1"/>
        <v>112166.6</v>
      </c>
      <c r="L14" s="21">
        <f t="shared" si="3"/>
        <v>32.334355828220865</v>
      </c>
    </row>
    <row r="15" spans="1:22" ht="30" hidden="1" customHeight="1" x14ac:dyDescent="0.2">
      <c r="A15" s="38">
        <v>733</v>
      </c>
      <c r="B15" s="15" t="s">
        <v>19</v>
      </c>
      <c r="C15" s="39">
        <v>7.53</v>
      </c>
      <c r="D15" s="40"/>
      <c r="E15" s="40"/>
      <c r="F15" s="41"/>
      <c r="G15" s="16"/>
      <c r="H15" s="17"/>
      <c r="I15" s="18" t="str">
        <f t="shared" si="2"/>
        <v/>
      </c>
      <c r="J15" s="19">
        <f t="shared" si="0"/>
        <v>0</v>
      </c>
      <c r="K15" s="20">
        <f t="shared" si="1"/>
        <v>0</v>
      </c>
      <c r="L15" s="21" t="str">
        <f t="shared" si="3"/>
        <v/>
      </c>
    </row>
    <row r="16" spans="1:22" ht="30" hidden="1" customHeight="1" x14ac:dyDescent="0.2">
      <c r="A16" s="38">
        <v>411</v>
      </c>
      <c r="B16" s="15" t="s">
        <v>20</v>
      </c>
      <c r="C16" s="39"/>
      <c r="D16" s="40"/>
      <c r="E16" s="40"/>
      <c r="F16" s="41"/>
      <c r="G16" s="16"/>
      <c r="H16" s="17"/>
      <c r="I16" s="18" t="str">
        <f t="shared" si="2"/>
        <v/>
      </c>
      <c r="J16" s="19">
        <f t="shared" si="0"/>
        <v>0</v>
      </c>
      <c r="K16" s="20">
        <f t="shared" si="1"/>
        <v>0</v>
      </c>
      <c r="L16" s="21" t="str">
        <f t="shared" si="3"/>
        <v/>
      </c>
    </row>
    <row r="17" spans="1:12" ht="30" hidden="1" customHeight="1" x14ac:dyDescent="0.2">
      <c r="A17" s="38">
        <v>211</v>
      </c>
      <c r="B17" s="15" t="s">
        <v>21</v>
      </c>
      <c r="C17" s="39">
        <v>1.82</v>
      </c>
      <c r="D17" s="40"/>
      <c r="E17" s="40"/>
      <c r="F17" s="41"/>
      <c r="G17" s="16"/>
      <c r="H17" s="17"/>
      <c r="I17" s="18" t="str">
        <f t="shared" si="2"/>
        <v/>
      </c>
      <c r="J17" s="19">
        <f t="shared" si="0"/>
        <v>0</v>
      </c>
      <c r="K17" s="20">
        <f t="shared" si="1"/>
        <v>0</v>
      </c>
      <c r="L17" s="21" t="str">
        <f t="shared" si="3"/>
        <v/>
      </c>
    </row>
    <row r="18" spans="1:12" ht="30" hidden="1" customHeight="1" x14ac:dyDescent="0.2">
      <c r="A18" s="38">
        <v>734</v>
      </c>
      <c r="B18" s="15" t="s">
        <v>22</v>
      </c>
      <c r="C18" s="39"/>
      <c r="D18" s="40"/>
      <c r="E18" s="40"/>
      <c r="F18" s="41"/>
      <c r="G18" s="16"/>
      <c r="H18" s="17"/>
      <c r="I18" s="18" t="str">
        <f t="shared" si="2"/>
        <v/>
      </c>
      <c r="J18" s="19">
        <f t="shared" si="0"/>
        <v>0</v>
      </c>
      <c r="K18" s="20">
        <f t="shared" si="1"/>
        <v>0</v>
      </c>
      <c r="L18" s="21" t="str">
        <f t="shared" si="3"/>
        <v/>
      </c>
    </row>
    <row r="19" spans="1:12" ht="30" hidden="1" customHeight="1" x14ac:dyDescent="0.2">
      <c r="A19" s="38">
        <v>412</v>
      </c>
      <c r="B19" s="15" t="s">
        <v>23</v>
      </c>
      <c r="C19" s="39"/>
      <c r="D19" s="40"/>
      <c r="E19" s="40"/>
      <c r="F19" s="41"/>
      <c r="G19" s="16"/>
      <c r="H19" s="17"/>
      <c r="I19" s="18" t="str">
        <f t="shared" si="2"/>
        <v/>
      </c>
      <c r="J19" s="19">
        <f t="shared" si="0"/>
        <v>0</v>
      </c>
      <c r="K19" s="20">
        <f t="shared" si="1"/>
        <v>0</v>
      </c>
      <c r="L19" s="21" t="str">
        <f t="shared" si="3"/>
        <v/>
      </c>
    </row>
    <row r="20" spans="1:12" ht="30" hidden="1" customHeight="1" x14ac:dyDescent="0.2">
      <c r="A20" s="38">
        <v>212</v>
      </c>
      <c r="B20" s="15" t="s">
        <v>24</v>
      </c>
      <c r="C20" s="39">
        <v>1.06</v>
      </c>
      <c r="D20" s="40"/>
      <c r="E20" s="40"/>
      <c r="F20" s="41"/>
      <c r="G20" s="16"/>
      <c r="H20" s="17"/>
      <c r="I20" s="18" t="str">
        <f t="shared" si="2"/>
        <v/>
      </c>
      <c r="J20" s="19">
        <f t="shared" si="0"/>
        <v>0</v>
      </c>
      <c r="K20" s="20">
        <f t="shared" si="1"/>
        <v>0</v>
      </c>
      <c r="L20" s="21" t="str">
        <f t="shared" si="3"/>
        <v/>
      </c>
    </row>
    <row r="21" spans="1:12" ht="30" hidden="1" customHeight="1" x14ac:dyDescent="0.2">
      <c r="A21" s="38">
        <v>213</v>
      </c>
      <c r="B21" s="15" t="s">
        <v>25</v>
      </c>
      <c r="C21" s="39">
        <v>1.06</v>
      </c>
      <c r="D21" s="40"/>
      <c r="E21" s="40"/>
      <c r="F21" s="41"/>
      <c r="G21" s="16"/>
      <c r="H21" s="17"/>
      <c r="I21" s="18" t="str">
        <f t="shared" si="2"/>
        <v/>
      </c>
      <c r="J21" s="19">
        <f t="shared" si="0"/>
        <v>0</v>
      </c>
      <c r="K21" s="20">
        <f t="shared" si="1"/>
        <v>0</v>
      </c>
      <c r="L21" s="21" t="str">
        <f t="shared" si="3"/>
        <v/>
      </c>
    </row>
    <row r="22" spans="1:12" ht="30" hidden="1" customHeight="1" x14ac:dyDescent="0.2">
      <c r="A22" s="38">
        <v>214</v>
      </c>
      <c r="B22" s="15" t="s">
        <v>26</v>
      </c>
      <c r="C22" s="39">
        <v>2.1</v>
      </c>
      <c r="D22" s="40"/>
      <c r="E22" s="40"/>
      <c r="F22" s="41"/>
      <c r="G22" s="16"/>
      <c r="H22" s="17"/>
      <c r="I22" s="18" t="str">
        <f t="shared" si="2"/>
        <v/>
      </c>
      <c r="J22" s="19">
        <f t="shared" si="0"/>
        <v>0</v>
      </c>
      <c r="K22" s="20">
        <f t="shared" si="1"/>
        <v>0</v>
      </c>
      <c r="L22" s="21" t="str">
        <f t="shared" si="3"/>
        <v/>
      </c>
    </row>
    <row r="23" spans="1:12" ht="30" customHeight="1" x14ac:dyDescent="0.2">
      <c r="A23" s="38">
        <v>216</v>
      </c>
      <c r="B23" s="15" t="s">
        <v>27</v>
      </c>
      <c r="C23" s="39">
        <v>65</v>
      </c>
      <c r="D23" s="40"/>
      <c r="E23" s="40"/>
      <c r="F23" s="41"/>
      <c r="G23" s="16">
        <v>63</v>
      </c>
      <c r="H23" s="17">
        <v>39</v>
      </c>
      <c r="I23" s="18">
        <f t="shared" si="2"/>
        <v>-38.095238095238095</v>
      </c>
      <c r="J23" s="19">
        <f t="shared" si="0"/>
        <v>4095</v>
      </c>
      <c r="K23" s="20">
        <f t="shared" si="1"/>
        <v>2535</v>
      </c>
      <c r="L23" s="21">
        <f t="shared" si="3"/>
        <v>-38.095238095238095</v>
      </c>
    </row>
    <row r="24" spans="1:12" ht="30" customHeight="1" x14ac:dyDescent="0.2">
      <c r="A24" s="38">
        <v>217</v>
      </c>
      <c r="B24" s="15" t="s">
        <v>28</v>
      </c>
      <c r="C24" s="39">
        <v>77.5</v>
      </c>
      <c r="D24" s="40"/>
      <c r="E24" s="40"/>
      <c r="F24" s="41"/>
      <c r="G24" s="16">
        <v>751</v>
      </c>
      <c r="H24" s="17">
        <v>944</v>
      </c>
      <c r="I24" s="18">
        <f t="shared" si="2"/>
        <v>25.699067909454065</v>
      </c>
      <c r="J24" s="19">
        <f t="shared" si="0"/>
        <v>58202.5</v>
      </c>
      <c r="K24" s="20">
        <f t="shared" si="1"/>
        <v>73160</v>
      </c>
      <c r="L24" s="21">
        <f t="shared" si="3"/>
        <v>25.699067909454065</v>
      </c>
    </row>
    <row r="25" spans="1:12" ht="30" hidden="1" customHeight="1" x14ac:dyDescent="0.2">
      <c r="A25" s="38">
        <v>219</v>
      </c>
      <c r="B25" s="15" t="s">
        <v>29</v>
      </c>
      <c r="C25" s="39"/>
      <c r="D25" s="40"/>
      <c r="E25" s="40"/>
      <c r="F25" s="41"/>
      <c r="G25" s="16"/>
      <c r="H25" s="17"/>
      <c r="I25" s="18" t="str">
        <f t="shared" si="2"/>
        <v/>
      </c>
      <c r="J25" s="19">
        <f t="shared" si="0"/>
        <v>0</v>
      </c>
      <c r="K25" s="20">
        <f t="shared" si="1"/>
        <v>0</v>
      </c>
      <c r="L25" s="21" t="str">
        <f t="shared" si="3"/>
        <v/>
      </c>
    </row>
    <row r="26" spans="1:12" ht="30" hidden="1" customHeight="1" x14ac:dyDescent="0.2">
      <c r="A26" s="38">
        <v>220</v>
      </c>
      <c r="B26" s="15" t="s">
        <v>30</v>
      </c>
      <c r="C26" s="39"/>
      <c r="D26" s="40"/>
      <c r="E26" s="40"/>
      <c r="F26" s="41"/>
      <c r="G26" s="16"/>
      <c r="H26" s="17"/>
      <c r="I26" s="18" t="str">
        <f t="shared" si="2"/>
        <v/>
      </c>
      <c r="J26" s="19">
        <f t="shared" si="0"/>
        <v>0</v>
      </c>
      <c r="K26" s="20">
        <f t="shared" si="1"/>
        <v>0</v>
      </c>
      <c r="L26" s="21" t="str">
        <f t="shared" si="3"/>
        <v/>
      </c>
    </row>
    <row r="27" spans="1:12" ht="30" hidden="1" customHeight="1" x14ac:dyDescent="0.2">
      <c r="A27" s="38">
        <v>221</v>
      </c>
      <c r="B27" s="15" t="s">
        <v>31</v>
      </c>
      <c r="C27" s="39"/>
      <c r="D27" s="40"/>
      <c r="E27" s="40"/>
      <c r="F27" s="41"/>
      <c r="G27" s="16"/>
      <c r="H27" s="17"/>
      <c r="I27" s="18" t="str">
        <f t="shared" si="2"/>
        <v/>
      </c>
      <c r="J27" s="19">
        <f t="shared" si="0"/>
        <v>0</v>
      </c>
      <c r="K27" s="20">
        <f t="shared" si="1"/>
        <v>0</v>
      </c>
      <c r="L27" s="21" t="str">
        <f t="shared" si="3"/>
        <v/>
      </c>
    </row>
    <row r="28" spans="1:12" ht="30" hidden="1" customHeight="1" x14ac:dyDescent="0.2">
      <c r="A28" s="38">
        <v>222</v>
      </c>
      <c r="B28" s="15" t="s">
        <v>32</v>
      </c>
      <c r="C28" s="39"/>
      <c r="D28" s="40"/>
      <c r="E28" s="40"/>
      <c r="F28" s="41"/>
      <c r="G28" s="16"/>
      <c r="H28" s="17"/>
      <c r="I28" s="18" t="str">
        <f t="shared" si="2"/>
        <v/>
      </c>
      <c r="J28" s="19">
        <f t="shared" si="0"/>
        <v>0</v>
      </c>
      <c r="K28" s="20">
        <f t="shared" si="1"/>
        <v>0</v>
      </c>
      <c r="L28" s="21" t="str">
        <f t="shared" si="3"/>
        <v/>
      </c>
    </row>
    <row r="29" spans="1:12" ht="30" hidden="1" customHeight="1" x14ac:dyDescent="0.2">
      <c r="A29" s="38">
        <v>735</v>
      </c>
      <c r="B29" s="15" t="s">
        <v>33</v>
      </c>
      <c r="C29" s="39"/>
      <c r="D29" s="40"/>
      <c r="E29" s="40"/>
      <c r="F29" s="41"/>
      <c r="G29" s="16"/>
      <c r="H29" s="17"/>
      <c r="I29" s="18" t="str">
        <f t="shared" si="2"/>
        <v/>
      </c>
      <c r="J29" s="19">
        <f t="shared" si="0"/>
        <v>0</v>
      </c>
      <c r="K29" s="20">
        <f t="shared" si="1"/>
        <v>0</v>
      </c>
      <c r="L29" s="21" t="str">
        <f t="shared" si="3"/>
        <v/>
      </c>
    </row>
    <row r="30" spans="1:12" ht="30" hidden="1" customHeight="1" x14ac:dyDescent="0.2">
      <c r="A30" s="38">
        <v>223</v>
      </c>
      <c r="B30" s="15" t="s">
        <v>34</v>
      </c>
      <c r="C30" s="39"/>
      <c r="D30" s="40"/>
      <c r="E30" s="40"/>
      <c r="F30" s="41"/>
      <c r="G30" s="16"/>
      <c r="H30" s="17"/>
      <c r="I30" s="18" t="str">
        <f t="shared" si="2"/>
        <v/>
      </c>
      <c r="J30" s="22">
        <f t="shared" si="0"/>
        <v>0</v>
      </c>
      <c r="K30" s="23">
        <f t="shared" si="1"/>
        <v>0</v>
      </c>
      <c r="L30" s="21" t="str">
        <f t="shared" si="3"/>
        <v/>
      </c>
    </row>
    <row r="31" spans="1:12" ht="30" hidden="1" customHeight="1" x14ac:dyDescent="0.2">
      <c r="A31" s="38">
        <v>672</v>
      </c>
      <c r="B31" s="15" t="s">
        <v>35</v>
      </c>
      <c r="C31" s="39"/>
      <c r="D31" s="40"/>
      <c r="E31" s="40"/>
      <c r="F31" s="41"/>
      <c r="G31" s="16"/>
      <c r="H31" s="17"/>
      <c r="I31" s="18" t="str">
        <f t="shared" si="2"/>
        <v/>
      </c>
      <c r="J31" s="19">
        <f t="shared" si="0"/>
        <v>0</v>
      </c>
      <c r="K31" s="20">
        <f t="shared" si="1"/>
        <v>0</v>
      </c>
      <c r="L31" s="21" t="str">
        <f t="shared" si="3"/>
        <v/>
      </c>
    </row>
    <row r="32" spans="1:12" ht="30" hidden="1" customHeight="1" x14ac:dyDescent="0.2">
      <c r="A32" s="38">
        <v>224</v>
      </c>
      <c r="B32" s="15" t="s">
        <v>57</v>
      </c>
      <c r="C32" s="39"/>
      <c r="D32" s="40"/>
      <c r="E32" s="40"/>
      <c r="F32" s="41"/>
      <c r="G32" s="16"/>
      <c r="H32" s="17"/>
      <c r="I32" s="18" t="str">
        <f t="shared" si="2"/>
        <v/>
      </c>
      <c r="J32" s="19">
        <f t="shared" si="0"/>
        <v>0</v>
      </c>
      <c r="K32" s="20">
        <f t="shared" si="1"/>
        <v>0</v>
      </c>
      <c r="L32" s="21" t="str">
        <f t="shared" si="3"/>
        <v/>
      </c>
    </row>
    <row r="33" spans="1:12" ht="30" customHeight="1" x14ac:dyDescent="0.2">
      <c r="A33" s="38">
        <v>225</v>
      </c>
      <c r="B33" s="15" t="s">
        <v>36</v>
      </c>
      <c r="C33" s="39"/>
      <c r="D33" s="40">
        <v>10.74</v>
      </c>
      <c r="E33" s="40">
        <v>11.64</v>
      </c>
      <c r="F33" s="41">
        <v>15.64</v>
      </c>
      <c r="G33" s="16">
        <v>227</v>
      </c>
      <c r="H33" s="17">
        <v>170</v>
      </c>
      <c r="I33" s="18">
        <f t="shared" si="2"/>
        <v>-25.110132158590304</v>
      </c>
      <c r="J33" s="22">
        <f>IF(C33&gt;0,C33*G33,IF($C$2=0,"Defina el nivel de atención de la IPS",IF($C$2=1,$D33*G33,IF($C$2=2,$E33*G33,IF($C$2=3,$F33*G33,"Error")))))</f>
        <v>3550.28</v>
      </c>
      <c r="K33" s="23">
        <f>IF(C33&gt;0,C33*H33,IF($C$2=0,"Defina el nivel de atención de la IPS",IF($C$2=1,$D33*H33,IF($C$2=2,$E33*H33,IF($C$2=3,$F33*H33,"Error")))))</f>
        <v>2658.8</v>
      </c>
      <c r="L33" s="21">
        <f t="shared" si="3"/>
        <v>-25.110132158590304</v>
      </c>
    </row>
    <row r="34" spans="1:12" ht="30" hidden="1" customHeight="1" x14ac:dyDescent="0.2">
      <c r="A34" s="38">
        <v>226</v>
      </c>
      <c r="B34" s="15" t="s">
        <v>37</v>
      </c>
      <c r="C34" s="39"/>
      <c r="D34" s="40"/>
      <c r="E34" s="40"/>
      <c r="F34" s="41"/>
      <c r="G34" s="16"/>
      <c r="H34" s="17"/>
      <c r="I34" s="18" t="str">
        <f t="shared" si="2"/>
        <v/>
      </c>
      <c r="J34" s="19">
        <f t="shared" ref="J34:J51" si="4">IF(C34&gt;0,C34*G34,IF($C$2=0,"Defina el nivel de atención de la IPS",IF($C$2=1,$D34*G34,IF($C$2=2,$E34*G34,IF($C$2=3,$F34*G34,"Error")))))</f>
        <v>0</v>
      </c>
      <c r="K34" s="20">
        <f t="shared" ref="K34:K51" si="5">IF(C34&gt;0,C34*H34,IF($C$2=0,"Defina el nivel de atención de la IPS",IF($C$2=1,$D34*H34,IF($C$2=2,$E34*H34,IF($C$2=3,$F34*H34,"Error")))))</f>
        <v>0</v>
      </c>
      <c r="L34" s="21" t="str">
        <f t="shared" si="3"/>
        <v/>
      </c>
    </row>
    <row r="35" spans="1:12" ht="30" hidden="1" customHeight="1" x14ac:dyDescent="0.2">
      <c r="A35" s="38">
        <v>227</v>
      </c>
      <c r="B35" s="15" t="s">
        <v>38</v>
      </c>
      <c r="C35" s="39"/>
      <c r="D35" s="40"/>
      <c r="E35" s="40"/>
      <c r="F35" s="41"/>
      <c r="G35" s="16"/>
      <c r="H35" s="17"/>
      <c r="I35" s="18" t="str">
        <f t="shared" si="2"/>
        <v/>
      </c>
      <c r="J35" s="19">
        <f t="shared" si="4"/>
        <v>0</v>
      </c>
      <c r="K35" s="20">
        <f t="shared" si="5"/>
        <v>0</v>
      </c>
      <c r="L35" s="21" t="str">
        <f t="shared" si="3"/>
        <v/>
      </c>
    </row>
    <row r="36" spans="1:12" ht="30" hidden="1" customHeight="1" x14ac:dyDescent="0.2">
      <c r="A36" s="38">
        <v>228</v>
      </c>
      <c r="B36" s="15" t="s">
        <v>39</v>
      </c>
      <c r="C36" s="39"/>
      <c r="D36" s="40"/>
      <c r="E36" s="40"/>
      <c r="F36" s="41"/>
      <c r="G36" s="16"/>
      <c r="H36" s="17"/>
      <c r="I36" s="18" t="str">
        <f t="shared" si="2"/>
        <v/>
      </c>
      <c r="J36" s="19">
        <f t="shared" si="4"/>
        <v>0</v>
      </c>
      <c r="K36" s="20">
        <f t="shared" si="5"/>
        <v>0</v>
      </c>
      <c r="L36" s="21" t="str">
        <f t="shared" si="3"/>
        <v/>
      </c>
    </row>
    <row r="37" spans="1:12" ht="30" hidden="1" customHeight="1" x14ac:dyDescent="0.2">
      <c r="A37" s="38">
        <v>736</v>
      </c>
      <c r="B37" s="15" t="s">
        <v>40</v>
      </c>
      <c r="C37" s="39"/>
      <c r="D37" s="40"/>
      <c r="E37" s="40"/>
      <c r="F37" s="41"/>
      <c r="G37" s="16"/>
      <c r="H37" s="17"/>
      <c r="I37" s="18" t="str">
        <f t="shared" si="2"/>
        <v/>
      </c>
      <c r="J37" s="19">
        <f t="shared" si="4"/>
        <v>0</v>
      </c>
      <c r="K37" s="20">
        <f t="shared" si="5"/>
        <v>0</v>
      </c>
      <c r="L37" s="21" t="str">
        <f t="shared" si="3"/>
        <v/>
      </c>
    </row>
    <row r="38" spans="1:12" ht="30" customHeight="1" x14ac:dyDescent="0.2">
      <c r="A38" s="38">
        <v>229</v>
      </c>
      <c r="B38" s="15" t="s">
        <v>41</v>
      </c>
      <c r="C38" s="39">
        <v>51.33</v>
      </c>
      <c r="D38" s="40"/>
      <c r="E38" s="40"/>
      <c r="F38" s="41"/>
      <c r="G38" s="16">
        <v>5861</v>
      </c>
      <c r="H38" s="17">
        <v>7115</v>
      </c>
      <c r="I38" s="18">
        <f t="shared" si="2"/>
        <v>21.395666268554848</v>
      </c>
      <c r="J38" s="19">
        <f t="shared" si="4"/>
        <v>300845.13</v>
      </c>
      <c r="K38" s="20">
        <f t="shared" si="5"/>
        <v>365212.95</v>
      </c>
      <c r="L38" s="21">
        <f t="shared" si="3"/>
        <v>21.395666268554848</v>
      </c>
    </row>
    <row r="39" spans="1:12" ht="30" customHeight="1" x14ac:dyDescent="0.2">
      <c r="A39" s="38">
        <v>230</v>
      </c>
      <c r="B39" s="15" t="s">
        <v>42</v>
      </c>
      <c r="C39" s="39">
        <v>108.55</v>
      </c>
      <c r="D39" s="40"/>
      <c r="E39" s="40"/>
      <c r="F39" s="41"/>
      <c r="G39" s="16">
        <v>4693</v>
      </c>
      <c r="H39" s="17">
        <v>6340</v>
      </c>
      <c r="I39" s="18">
        <f t="shared" si="2"/>
        <v>35.094822075431487</v>
      </c>
      <c r="J39" s="19">
        <f t="shared" si="4"/>
        <v>509425.14999999997</v>
      </c>
      <c r="K39" s="20">
        <f t="shared" si="5"/>
        <v>688207</v>
      </c>
      <c r="L39" s="21">
        <f t="shared" si="3"/>
        <v>35.094822075431509</v>
      </c>
    </row>
    <row r="40" spans="1:12" ht="30" hidden="1" customHeight="1" x14ac:dyDescent="0.2">
      <c r="A40" s="38">
        <v>231</v>
      </c>
      <c r="B40" s="15" t="s">
        <v>43</v>
      </c>
      <c r="C40" s="39"/>
      <c r="D40" s="40"/>
      <c r="E40" s="40"/>
      <c r="F40" s="41"/>
      <c r="G40" s="16"/>
      <c r="H40" s="17"/>
      <c r="I40" s="18" t="str">
        <f t="shared" si="2"/>
        <v/>
      </c>
      <c r="J40" s="19">
        <f t="shared" si="4"/>
        <v>0</v>
      </c>
      <c r="K40" s="20">
        <f t="shared" si="5"/>
        <v>0</v>
      </c>
      <c r="L40" s="21" t="str">
        <f t="shared" si="3"/>
        <v/>
      </c>
    </row>
    <row r="41" spans="1:12" ht="30" hidden="1" customHeight="1" x14ac:dyDescent="0.2">
      <c r="A41" s="38">
        <v>232</v>
      </c>
      <c r="B41" s="15" t="s">
        <v>44</v>
      </c>
      <c r="C41" s="39"/>
      <c r="D41" s="40"/>
      <c r="E41" s="40"/>
      <c r="F41" s="41"/>
      <c r="G41" s="16"/>
      <c r="H41" s="17"/>
      <c r="I41" s="18" t="str">
        <f t="shared" si="2"/>
        <v/>
      </c>
      <c r="J41" s="19">
        <f t="shared" si="4"/>
        <v>0</v>
      </c>
      <c r="K41" s="20">
        <f t="shared" si="5"/>
        <v>0</v>
      </c>
      <c r="L41" s="21" t="str">
        <f t="shared" si="3"/>
        <v/>
      </c>
    </row>
    <row r="42" spans="1:12" ht="30" customHeight="1" x14ac:dyDescent="0.2">
      <c r="A42" s="38">
        <v>234</v>
      </c>
      <c r="B42" s="15" t="s">
        <v>45</v>
      </c>
      <c r="C42" s="39"/>
      <c r="D42" s="40">
        <v>82</v>
      </c>
      <c r="E42" s="40">
        <v>138.08499999999998</v>
      </c>
      <c r="F42" s="41">
        <v>262.09999999999997</v>
      </c>
      <c r="G42" s="16">
        <v>5356</v>
      </c>
      <c r="H42" s="17">
        <v>6737</v>
      </c>
      <c r="I42" s="18">
        <f t="shared" si="2"/>
        <v>25.784167289021664</v>
      </c>
      <c r="J42" s="22">
        <f t="shared" si="4"/>
        <v>1403807.5999999999</v>
      </c>
      <c r="K42" s="23">
        <f t="shared" si="5"/>
        <v>1765767.6999999997</v>
      </c>
      <c r="L42" s="21">
        <f t="shared" si="3"/>
        <v>25.784167289021642</v>
      </c>
    </row>
    <row r="43" spans="1:12" ht="30" hidden="1" customHeight="1" x14ac:dyDescent="0.2">
      <c r="A43" s="38">
        <v>235</v>
      </c>
      <c r="B43" s="15" t="s">
        <v>46</v>
      </c>
      <c r="C43" s="39">
        <v>49</v>
      </c>
      <c r="D43" s="40"/>
      <c r="E43" s="40"/>
      <c r="F43" s="41"/>
      <c r="G43" s="16"/>
      <c r="H43" s="17"/>
      <c r="I43" s="18" t="str">
        <f t="shared" si="2"/>
        <v/>
      </c>
      <c r="J43" s="22">
        <f t="shared" si="4"/>
        <v>0</v>
      </c>
      <c r="K43" s="23">
        <f t="shared" si="5"/>
        <v>0</v>
      </c>
      <c r="L43" s="21" t="str">
        <f t="shared" si="3"/>
        <v/>
      </c>
    </row>
    <row r="44" spans="1:12" ht="30" hidden="1" customHeight="1" x14ac:dyDescent="0.2">
      <c r="A44" s="38">
        <v>236</v>
      </c>
      <c r="B44" s="15" t="s">
        <v>47</v>
      </c>
      <c r="C44" s="39">
        <v>115</v>
      </c>
      <c r="D44" s="40"/>
      <c r="E44" s="40"/>
      <c r="F44" s="41"/>
      <c r="G44" s="16"/>
      <c r="H44" s="17"/>
      <c r="I44" s="18" t="str">
        <f t="shared" si="2"/>
        <v/>
      </c>
      <c r="J44" s="22">
        <f t="shared" si="4"/>
        <v>0</v>
      </c>
      <c r="K44" s="23">
        <f t="shared" si="5"/>
        <v>0</v>
      </c>
      <c r="L44" s="21" t="str">
        <f t="shared" si="3"/>
        <v/>
      </c>
    </row>
    <row r="45" spans="1:12" ht="30" hidden="1" customHeight="1" x14ac:dyDescent="0.2">
      <c r="A45" s="38">
        <v>237</v>
      </c>
      <c r="B45" s="15" t="s">
        <v>48</v>
      </c>
      <c r="C45" s="39">
        <v>161.16999999999999</v>
      </c>
      <c r="D45" s="40"/>
      <c r="E45" s="40"/>
      <c r="F45" s="41"/>
      <c r="G45" s="16"/>
      <c r="H45" s="17"/>
      <c r="I45" s="18" t="str">
        <f t="shared" si="2"/>
        <v/>
      </c>
      <c r="J45" s="22">
        <f t="shared" si="4"/>
        <v>0</v>
      </c>
      <c r="K45" s="23">
        <f t="shared" si="5"/>
        <v>0</v>
      </c>
      <c r="L45" s="21" t="str">
        <f t="shared" si="3"/>
        <v/>
      </c>
    </row>
    <row r="46" spans="1:12" ht="30" hidden="1" customHeight="1" x14ac:dyDescent="0.2">
      <c r="A46" s="38">
        <v>238</v>
      </c>
      <c r="B46" s="15" t="s">
        <v>49</v>
      </c>
      <c r="C46" s="39">
        <v>363.03</v>
      </c>
      <c r="D46" s="40"/>
      <c r="E46" s="40"/>
      <c r="F46" s="41"/>
      <c r="G46" s="16"/>
      <c r="H46" s="17"/>
      <c r="I46" s="18" t="str">
        <f t="shared" si="2"/>
        <v/>
      </c>
      <c r="J46" s="22">
        <f t="shared" si="4"/>
        <v>0</v>
      </c>
      <c r="K46" s="23">
        <f t="shared" si="5"/>
        <v>0</v>
      </c>
      <c r="L46" s="21" t="str">
        <f t="shared" si="3"/>
        <v/>
      </c>
    </row>
    <row r="47" spans="1:12" ht="30" customHeight="1" x14ac:dyDescent="0.2">
      <c r="A47" s="38">
        <v>240</v>
      </c>
      <c r="B47" s="15" t="s">
        <v>50</v>
      </c>
      <c r="C47" s="39"/>
      <c r="D47" s="40">
        <v>1.98</v>
      </c>
      <c r="E47" s="40">
        <v>3.1</v>
      </c>
      <c r="F47" s="41">
        <v>6.98</v>
      </c>
      <c r="G47" s="16">
        <v>55575</v>
      </c>
      <c r="H47" s="17">
        <v>67501</v>
      </c>
      <c r="I47" s="18">
        <f t="shared" si="2"/>
        <v>21.459289248762925</v>
      </c>
      <c r="J47" s="22">
        <f t="shared" si="4"/>
        <v>387913.5</v>
      </c>
      <c r="K47" s="23">
        <f t="shared" si="5"/>
        <v>471156.98000000004</v>
      </c>
      <c r="L47" s="21">
        <f t="shared" si="3"/>
        <v>21.459289248762946</v>
      </c>
    </row>
    <row r="48" spans="1:12" ht="30" customHeight="1" x14ac:dyDescent="0.2">
      <c r="A48" s="38">
        <v>241</v>
      </c>
      <c r="B48" s="15" t="s">
        <v>51</v>
      </c>
      <c r="C48" s="39"/>
      <c r="D48" s="40">
        <v>4.7300000000000004</v>
      </c>
      <c r="E48" s="40">
        <v>6.51</v>
      </c>
      <c r="F48" s="41">
        <v>37.4</v>
      </c>
      <c r="G48" s="16">
        <v>15103</v>
      </c>
      <c r="H48" s="17">
        <v>21175</v>
      </c>
      <c r="I48" s="18">
        <f t="shared" si="2"/>
        <v>40.203932993445001</v>
      </c>
      <c r="J48" s="22">
        <f t="shared" si="4"/>
        <v>564852.19999999995</v>
      </c>
      <c r="K48" s="23">
        <f t="shared" si="5"/>
        <v>791945</v>
      </c>
      <c r="L48" s="21">
        <f t="shared" si="3"/>
        <v>40.203932993445022</v>
      </c>
    </row>
    <row r="49" spans="1:12" hidden="1" x14ac:dyDescent="0.2">
      <c r="A49" s="38">
        <v>414</v>
      </c>
      <c r="B49" s="15" t="s">
        <v>52</v>
      </c>
      <c r="C49" s="39"/>
      <c r="D49" s="40"/>
      <c r="E49" s="40"/>
      <c r="F49" s="41"/>
      <c r="G49" s="16"/>
      <c r="H49" s="17"/>
      <c r="I49" s="18" t="str">
        <f t="shared" si="2"/>
        <v/>
      </c>
      <c r="J49" s="22">
        <f t="shared" si="4"/>
        <v>0</v>
      </c>
      <c r="K49" s="23">
        <f t="shared" si="5"/>
        <v>0</v>
      </c>
      <c r="L49" s="21" t="str">
        <f t="shared" si="3"/>
        <v/>
      </c>
    </row>
    <row r="50" spans="1:12" hidden="1" x14ac:dyDescent="0.2">
      <c r="A50" s="38">
        <v>415</v>
      </c>
      <c r="B50" s="15" t="s">
        <v>53</v>
      </c>
      <c r="C50" s="39"/>
      <c r="D50" s="40"/>
      <c r="E50" s="40"/>
      <c r="F50" s="41"/>
      <c r="G50" s="16"/>
      <c r="H50" s="17"/>
      <c r="I50" s="18" t="str">
        <f t="shared" si="2"/>
        <v/>
      </c>
      <c r="J50" s="22">
        <f t="shared" si="4"/>
        <v>0</v>
      </c>
      <c r="K50" s="23">
        <f t="shared" si="5"/>
        <v>0</v>
      </c>
      <c r="L50" s="21" t="str">
        <f t="shared" si="3"/>
        <v/>
      </c>
    </row>
    <row r="51" spans="1:12" ht="28.5" hidden="1" x14ac:dyDescent="0.2">
      <c r="A51" s="44">
        <v>416</v>
      </c>
      <c r="B51" s="24" t="s">
        <v>54</v>
      </c>
      <c r="C51" s="45"/>
      <c r="D51" s="46"/>
      <c r="E51" s="46"/>
      <c r="F51" s="47"/>
      <c r="G51" s="25"/>
      <c r="H51" s="26"/>
      <c r="I51" s="27" t="str">
        <f t="shared" si="2"/>
        <v/>
      </c>
      <c r="J51" s="28">
        <f t="shared" si="4"/>
        <v>0</v>
      </c>
      <c r="K51" s="29">
        <f t="shared" si="5"/>
        <v>0</v>
      </c>
      <c r="L51" s="30" t="str">
        <f t="shared" si="3"/>
        <v/>
      </c>
    </row>
    <row r="52" spans="1:12" ht="34.5" customHeight="1" x14ac:dyDescent="0.2">
      <c r="G52" s="31" t="s">
        <v>11</v>
      </c>
      <c r="H52" s="32"/>
      <c r="I52" s="33"/>
      <c r="J52" s="34">
        <f>SUM(J6:J51)</f>
        <v>3375368.66</v>
      </c>
      <c r="K52" s="35">
        <f>SUM(K6:K51)</f>
        <v>4338911.6399999997</v>
      </c>
      <c r="L52" s="36">
        <f t="shared" si="3"/>
        <v>28.546303442895614</v>
      </c>
    </row>
  </sheetData>
  <dataValidations count="7">
    <dataValidation type="whole" operator="greaterThanOrEqual" allowBlank="1" showInputMessage="1" showErrorMessage="1" error="La producción es una variable de tipo discreto y solo puede digitarse números naturales (mayores o iguales a cero, no decimales)" promptTitle="Producción" prompt="Digite la producción correspondente a este servicio del pagador X reportada para el período de análisis" sqref="H6:H51">
      <formula1>0</formula1>
    </dataValidation>
    <dataValidation allowBlank="1" showInputMessage="1" showErrorMessage="1" prompt="Año que está analizando" sqref="H5:I5 K5"/>
    <dataValidation allowBlank="1" showInputMessage="1" showErrorMessage="1" prompt="Año anterior al que está analizando" sqref="G5 J5"/>
    <dataValidation type="whole" operator="greaterThanOrEqual" allowBlank="1" showInputMessage="1" showErrorMessage="1" prompt="Digite la producción correspondente a este servicios del pagador X para el período anterior" sqref="G6:G51">
      <formula1>0</formula1>
    </dataValidation>
    <dataValidation operator="greaterThanOrEqual" allowBlank="1" showInputMessage="1" showErrorMessage="1" error="La producción es una variable de tipo discreto y solo puede digitarse números naturales (mayores o iguales a cero, no decimales)" promptTitle="Variación porcentual producción" prompt="Variación porcentual del servicio del pagador analizado. Copie estos valores en las últimas columnas de la hoja de Producción de la metodología de evaluación, teniendo en cuenta el pagador y el servicio que corresponde a esta celda." sqref="I6:I51"/>
    <dataValidation allowBlank="1" showInputMessage="1" showErrorMessage="1" promptTitle="Variación porcentual UVR " prompt="Crecimiento porcentual de la UVR del pagador analizado" sqref="L52"/>
    <dataValidation type="list" allowBlank="1" showInputMessage="1" showErrorMessage="1" prompt="Seleccione el nivel de atención del hospital que va a analizar de la lista dsiponible" sqref="C2">
      <formula1>$V$2:$V$4</formula1>
    </dataValidation>
  </dataValidation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90" workbookViewId="0"/>
  </sheetViews>
  <sheetFormatPr baseColWidth="10" defaultRowHeight="14.25" x14ac:dyDescent="0.2"/>
  <cols>
    <col min="1" max="1" width="3.44140625" style="1" bestFit="1" customWidth="1"/>
    <col min="2" max="2" width="37.33203125" style="1" customWidth="1"/>
    <col min="3" max="6" width="5.88671875" style="1" customWidth="1"/>
    <col min="7" max="7" width="13" style="1" customWidth="1"/>
    <col min="8" max="16384" width="11.5546875" style="1"/>
  </cols>
  <sheetData>
    <row r="1" spans="1:8" ht="16.5" x14ac:dyDescent="0.25">
      <c r="B1" s="2" t="s">
        <v>6</v>
      </c>
    </row>
    <row r="2" spans="1:8" ht="16.5" x14ac:dyDescent="0.25">
      <c r="B2" s="3" t="s">
        <v>2</v>
      </c>
      <c r="C2" s="4"/>
    </row>
    <row r="3" spans="1:8" x14ac:dyDescent="0.2">
      <c r="B3" s="56" t="s">
        <v>61</v>
      </c>
    </row>
    <row r="4" spans="1:8" x14ac:dyDescent="0.2">
      <c r="D4" s="5" t="s">
        <v>0</v>
      </c>
      <c r="E4" s="6"/>
      <c r="F4" s="7"/>
    </row>
    <row r="5" spans="1:8" ht="57" x14ac:dyDescent="0.2">
      <c r="A5" s="9"/>
      <c r="B5" s="9" t="s">
        <v>1</v>
      </c>
      <c r="C5" s="10" t="s">
        <v>3</v>
      </c>
      <c r="D5" s="11">
        <v>1</v>
      </c>
      <c r="E5" s="11">
        <v>2</v>
      </c>
      <c r="F5" s="12">
        <v>3</v>
      </c>
      <c r="G5" s="10" t="s">
        <v>4</v>
      </c>
      <c r="H5" s="37" t="s">
        <v>5</v>
      </c>
    </row>
    <row r="6" spans="1:8" x14ac:dyDescent="0.2">
      <c r="A6" s="38">
        <v>203</v>
      </c>
      <c r="B6" s="15" t="s">
        <v>13</v>
      </c>
      <c r="C6" s="39">
        <v>0.15</v>
      </c>
      <c r="D6" s="40"/>
      <c r="E6" s="40"/>
      <c r="F6" s="41"/>
      <c r="G6" s="42"/>
      <c r="H6" s="55">
        <f>IF(C6&gt;0,C6*G6,IF($C$2=0,"Defina el nivel de atención de la IPS",IF($C$2=1,D6*G6,IF($C$2=2,E6*G6,IF($C$2=3,F6*G6,"Error")))))</f>
        <v>0</v>
      </c>
    </row>
    <row r="7" spans="1:8" ht="28.5" x14ac:dyDescent="0.2">
      <c r="A7" s="38">
        <v>204</v>
      </c>
      <c r="B7" s="15" t="s">
        <v>14</v>
      </c>
      <c r="C7" s="39">
        <v>0.75</v>
      </c>
      <c r="D7" s="40"/>
      <c r="E7" s="40"/>
      <c r="F7" s="41"/>
      <c r="G7" s="42"/>
      <c r="H7" s="55">
        <f t="shared" ref="H7:H51" si="0">IF(C7&gt;0,C7*G7,IF($C$2=0,"Defina el nivel de atención de la IPS",IF($C$2=1,D7*G7,IF($C$2=2,E7*G7,IF($C$2=3,F7*G7,"Error")))))</f>
        <v>0</v>
      </c>
    </row>
    <row r="8" spans="1:8" x14ac:dyDescent="0.2">
      <c r="A8" s="38">
        <v>205</v>
      </c>
      <c r="B8" s="15" t="s">
        <v>15</v>
      </c>
      <c r="C8" s="39">
        <v>2</v>
      </c>
      <c r="D8" s="40"/>
      <c r="E8" s="40"/>
      <c r="F8" s="41"/>
      <c r="G8" s="42"/>
      <c r="H8" s="55">
        <f t="shared" si="0"/>
        <v>0</v>
      </c>
    </row>
    <row r="9" spans="1:8" ht="28.5" x14ac:dyDescent="0.2">
      <c r="A9" s="38">
        <v>902</v>
      </c>
      <c r="B9" s="15" t="s">
        <v>58</v>
      </c>
      <c r="C9" s="39">
        <v>0.75</v>
      </c>
      <c r="D9" s="40"/>
      <c r="E9" s="40"/>
      <c r="F9" s="41"/>
      <c r="G9" s="42"/>
      <c r="H9" s="55">
        <f t="shared" si="0"/>
        <v>0</v>
      </c>
    </row>
    <row r="10" spans="1:8" ht="28.5" x14ac:dyDescent="0.2">
      <c r="A10" s="38">
        <v>900</v>
      </c>
      <c r="B10" s="15" t="s">
        <v>59</v>
      </c>
      <c r="C10" s="39">
        <v>2.3660000000000001</v>
      </c>
      <c r="D10" s="40"/>
      <c r="E10" s="40"/>
      <c r="F10" s="41"/>
      <c r="G10" s="42"/>
      <c r="H10" s="55">
        <f t="shared" si="0"/>
        <v>0</v>
      </c>
    </row>
    <row r="11" spans="1:8" x14ac:dyDescent="0.2">
      <c r="A11" s="38">
        <v>901</v>
      </c>
      <c r="B11" s="15" t="s">
        <v>60</v>
      </c>
      <c r="C11" s="39">
        <v>1.82</v>
      </c>
      <c r="D11" s="40"/>
      <c r="E11" s="40"/>
      <c r="F11" s="41"/>
      <c r="G11" s="42"/>
      <c r="H11" s="55">
        <f t="shared" si="0"/>
        <v>0</v>
      </c>
    </row>
    <row r="12" spans="1:8" ht="28.5" x14ac:dyDescent="0.2">
      <c r="A12" s="38">
        <v>207</v>
      </c>
      <c r="B12" s="15" t="s">
        <v>16</v>
      </c>
      <c r="C12" s="39">
        <v>1.82</v>
      </c>
      <c r="D12" s="40"/>
      <c r="E12" s="40"/>
      <c r="F12" s="41"/>
      <c r="G12" s="42"/>
      <c r="H12" s="55">
        <f t="shared" si="0"/>
        <v>0</v>
      </c>
    </row>
    <row r="13" spans="1:8" ht="28.5" x14ac:dyDescent="0.2">
      <c r="A13" s="38">
        <v>208</v>
      </c>
      <c r="B13" s="15" t="s">
        <v>17</v>
      </c>
      <c r="C13" s="39">
        <v>5.27</v>
      </c>
      <c r="D13" s="40"/>
      <c r="E13" s="40"/>
      <c r="F13" s="41"/>
      <c r="G13" s="42"/>
      <c r="H13" s="55">
        <f t="shared" si="0"/>
        <v>0</v>
      </c>
    </row>
    <row r="14" spans="1:8" ht="28.5" x14ac:dyDescent="0.2">
      <c r="A14" s="38">
        <v>209</v>
      </c>
      <c r="B14" s="15" t="s">
        <v>18</v>
      </c>
      <c r="C14" s="39">
        <v>2.6</v>
      </c>
      <c r="D14" s="40"/>
      <c r="E14" s="40"/>
      <c r="F14" s="41"/>
      <c r="G14" s="42"/>
      <c r="H14" s="55">
        <f t="shared" si="0"/>
        <v>0</v>
      </c>
    </row>
    <row r="15" spans="1:8" ht="28.5" x14ac:dyDescent="0.2">
      <c r="A15" s="38">
        <v>733</v>
      </c>
      <c r="B15" s="15" t="s">
        <v>19</v>
      </c>
      <c r="C15" s="39">
        <v>7.53</v>
      </c>
      <c r="D15" s="40"/>
      <c r="E15" s="40"/>
      <c r="F15" s="41"/>
      <c r="G15" s="42"/>
      <c r="H15" s="55">
        <f t="shared" si="0"/>
        <v>0</v>
      </c>
    </row>
    <row r="16" spans="1:8" ht="57" x14ac:dyDescent="0.2">
      <c r="A16" s="38">
        <v>411</v>
      </c>
      <c r="B16" s="15" t="s">
        <v>20</v>
      </c>
      <c r="C16" s="39"/>
      <c r="D16" s="40"/>
      <c r="E16" s="40"/>
      <c r="F16" s="41"/>
      <c r="G16" s="42"/>
      <c r="H16" s="55" t="str">
        <f t="shared" si="0"/>
        <v>Defina el nivel de atención de la IPS</v>
      </c>
    </row>
    <row r="17" spans="1:8" ht="28.5" x14ac:dyDescent="0.2">
      <c r="A17" s="38">
        <v>211</v>
      </c>
      <c r="B17" s="15" t="s">
        <v>21</v>
      </c>
      <c r="C17" s="39">
        <v>1.82</v>
      </c>
      <c r="D17" s="40"/>
      <c r="E17" s="40"/>
      <c r="F17" s="41"/>
      <c r="G17" s="42"/>
      <c r="H17" s="55">
        <f t="shared" si="0"/>
        <v>0</v>
      </c>
    </row>
    <row r="18" spans="1:8" ht="42.75" x14ac:dyDescent="0.2">
      <c r="A18" s="38">
        <v>734</v>
      </c>
      <c r="B18" s="15" t="s">
        <v>22</v>
      </c>
      <c r="C18" s="39"/>
      <c r="D18" s="40"/>
      <c r="E18" s="40"/>
      <c r="F18" s="41"/>
      <c r="G18" s="42"/>
      <c r="H18" s="55" t="str">
        <f t="shared" si="0"/>
        <v>Defina el nivel de atención de la IPS</v>
      </c>
    </row>
    <row r="19" spans="1:8" ht="42.75" x14ac:dyDescent="0.2">
      <c r="A19" s="38">
        <v>412</v>
      </c>
      <c r="B19" s="15" t="s">
        <v>23</v>
      </c>
      <c r="C19" s="39"/>
      <c r="D19" s="40"/>
      <c r="E19" s="40"/>
      <c r="F19" s="41"/>
      <c r="G19" s="42"/>
      <c r="H19" s="55" t="str">
        <f t="shared" si="0"/>
        <v>Defina el nivel de atención de la IPS</v>
      </c>
    </row>
    <row r="20" spans="1:8" x14ac:dyDescent="0.2">
      <c r="A20" s="38">
        <v>212</v>
      </c>
      <c r="B20" s="15" t="s">
        <v>24</v>
      </c>
      <c r="C20" s="39">
        <v>1.06</v>
      </c>
      <c r="D20" s="40"/>
      <c r="E20" s="40"/>
      <c r="F20" s="41"/>
      <c r="G20" s="42"/>
      <c r="H20" s="55">
        <f t="shared" si="0"/>
        <v>0</v>
      </c>
    </row>
    <row r="21" spans="1:8" x14ac:dyDescent="0.2">
      <c r="A21" s="38">
        <v>213</v>
      </c>
      <c r="B21" s="15" t="s">
        <v>25</v>
      </c>
      <c r="C21" s="39">
        <v>1.06</v>
      </c>
      <c r="D21" s="40"/>
      <c r="E21" s="40"/>
      <c r="F21" s="41"/>
      <c r="G21" s="42"/>
      <c r="H21" s="55">
        <f t="shared" si="0"/>
        <v>0</v>
      </c>
    </row>
    <row r="22" spans="1:8" x14ac:dyDescent="0.2">
      <c r="A22" s="38">
        <v>214</v>
      </c>
      <c r="B22" s="15" t="s">
        <v>26</v>
      </c>
      <c r="C22" s="39">
        <v>2.1</v>
      </c>
      <c r="D22" s="40"/>
      <c r="E22" s="40"/>
      <c r="F22" s="41"/>
      <c r="G22" s="42"/>
      <c r="H22" s="55">
        <f t="shared" si="0"/>
        <v>0</v>
      </c>
    </row>
    <row r="23" spans="1:8" x14ac:dyDescent="0.2">
      <c r="A23" s="38">
        <v>216</v>
      </c>
      <c r="B23" s="15" t="s">
        <v>27</v>
      </c>
      <c r="C23" s="39">
        <v>65</v>
      </c>
      <c r="D23" s="40"/>
      <c r="E23" s="40"/>
      <c r="F23" s="41"/>
      <c r="G23" s="42"/>
      <c r="H23" s="43">
        <f t="shared" si="0"/>
        <v>0</v>
      </c>
    </row>
    <row r="24" spans="1:8" x14ac:dyDescent="0.2">
      <c r="A24" s="38">
        <v>217</v>
      </c>
      <c r="B24" s="15" t="s">
        <v>28</v>
      </c>
      <c r="C24" s="39">
        <v>77.5</v>
      </c>
      <c r="D24" s="40"/>
      <c r="E24" s="40"/>
      <c r="F24" s="41"/>
      <c r="G24" s="42"/>
      <c r="H24" s="55">
        <f t="shared" si="0"/>
        <v>0</v>
      </c>
    </row>
    <row r="25" spans="1:8" ht="42.75" x14ac:dyDescent="0.2">
      <c r="A25" s="38">
        <v>219</v>
      </c>
      <c r="B25" s="15" t="s">
        <v>29</v>
      </c>
      <c r="C25" s="39"/>
      <c r="D25" s="40"/>
      <c r="E25" s="40"/>
      <c r="F25" s="41"/>
      <c r="G25" s="42"/>
      <c r="H25" s="55" t="str">
        <f t="shared" si="0"/>
        <v>Defina el nivel de atención de la IPS</v>
      </c>
    </row>
    <row r="26" spans="1:8" ht="42.75" x14ac:dyDescent="0.2">
      <c r="A26" s="38">
        <v>220</v>
      </c>
      <c r="B26" s="15" t="s">
        <v>30</v>
      </c>
      <c r="C26" s="39"/>
      <c r="D26" s="40"/>
      <c r="E26" s="40"/>
      <c r="F26" s="41"/>
      <c r="G26" s="42"/>
      <c r="H26" s="43" t="str">
        <f t="shared" si="0"/>
        <v>Defina el nivel de atención de la IPS</v>
      </c>
    </row>
    <row r="27" spans="1:8" ht="42.75" x14ac:dyDescent="0.2">
      <c r="A27" s="38">
        <v>221</v>
      </c>
      <c r="B27" s="15" t="s">
        <v>31</v>
      </c>
      <c r="C27" s="39"/>
      <c r="D27" s="40"/>
      <c r="E27" s="40"/>
      <c r="F27" s="41"/>
      <c r="G27" s="42"/>
      <c r="H27" s="55" t="str">
        <f t="shared" si="0"/>
        <v>Defina el nivel de atención de la IPS</v>
      </c>
    </row>
    <row r="28" spans="1:8" ht="42.75" x14ac:dyDescent="0.2">
      <c r="A28" s="38">
        <v>222</v>
      </c>
      <c r="B28" s="15" t="s">
        <v>32</v>
      </c>
      <c r="C28" s="39"/>
      <c r="D28" s="40"/>
      <c r="E28" s="40"/>
      <c r="F28" s="41"/>
      <c r="G28" s="42"/>
      <c r="H28" s="55" t="str">
        <f t="shared" si="0"/>
        <v>Defina el nivel de atención de la IPS</v>
      </c>
    </row>
    <row r="29" spans="1:8" ht="42.75" x14ac:dyDescent="0.2">
      <c r="A29" s="38">
        <v>735</v>
      </c>
      <c r="B29" s="15" t="s">
        <v>33</v>
      </c>
      <c r="C29" s="39"/>
      <c r="D29" s="40"/>
      <c r="E29" s="40"/>
      <c r="F29" s="41"/>
      <c r="G29" s="42"/>
      <c r="H29" s="55" t="str">
        <f t="shared" si="0"/>
        <v>Defina el nivel de atención de la IPS</v>
      </c>
    </row>
    <row r="30" spans="1:8" ht="42.75" x14ac:dyDescent="0.2">
      <c r="A30" s="38">
        <v>223</v>
      </c>
      <c r="B30" s="15" t="s">
        <v>34</v>
      </c>
      <c r="C30" s="39"/>
      <c r="D30" s="40"/>
      <c r="E30" s="40"/>
      <c r="F30" s="41"/>
      <c r="G30" s="42"/>
      <c r="H30" s="55" t="str">
        <f t="shared" si="0"/>
        <v>Defina el nivel de atención de la IPS</v>
      </c>
    </row>
    <row r="31" spans="1:8" ht="42.75" x14ac:dyDescent="0.2">
      <c r="A31" s="38">
        <v>672</v>
      </c>
      <c r="B31" s="15" t="s">
        <v>35</v>
      </c>
      <c r="C31" s="39"/>
      <c r="D31" s="40"/>
      <c r="E31" s="40"/>
      <c r="F31" s="41"/>
      <c r="G31" s="42"/>
      <c r="H31" s="55" t="str">
        <f t="shared" si="0"/>
        <v>Defina el nivel de atención de la IPS</v>
      </c>
    </row>
    <row r="32" spans="1:8" ht="42.75" x14ac:dyDescent="0.2">
      <c r="A32" s="38">
        <v>224</v>
      </c>
      <c r="B32" s="15" t="s">
        <v>57</v>
      </c>
      <c r="C32" s="39"/>
      <c r="D32" s="40"/>
      <c r="E32" s="40"/>
      <c r="F32" s="41"/>
      <c r="G32" s="42"/>
      <c r="H32" s="55" t="str">
        <f t="shared" si="0"/>
        <v>Defina el nivel de atención de la IPS</v>
      </c>
    </row>
    <row r="33" spans="1:8" ht="42.75" x14ac:dyDescent="0.2">
      <c r="A33" s="38">
        <v>225</v>
      </c>
      <c r="B33" s="15" t="s">
        <v>36</v>
      </c>
      <c r="C33" s="39"/>
      <c r="D33" s="40">
        <v>10.74</v>
      </c>
      <c r="E33" s="40">
        <v>11.64</v>
      </c>
      <c r="F33" s="41">
        <v>15.64</v>
      </c>
      <c r="G33" s="42"/>
      <c r="H33" s="55" t="str">
        <f t="shared" si="0"/>
        <v>Defina el nivel de atención de la IPS</v>
      </c>
    </row>
    <row r="34" spans="1:8" ht="42.75" x14ac:dyDescent="0.2">
      <c r="A34" s="38">
        <v>226</v>
      </c>
      <c r="B34" s="15" t="s">
        <v>37</v>
      </c>
      <c r="C34" s="39"/>
      <c r="D34" s="40"/>
      <c r="E34" s="40"/>
      <c r="F34" s="41"/>
      <c r="G34" s="42"/>
      <c r="H34" s="55" t="str">
        <f t="shared" si="0"/>
        <v>Defina el nivel de atención de la IPS</v>
      </c>
    </row>
    <row r="35" spans="1:8" ht="42.75" x14ac:dyDescent="0.2">
      <c r="A35" s="38">
        <v>227</v>
      </c>
      <c r="B35" s="15" t="s">
        <v>38</v>
      </c>
      <c r="C35" s="39"/>
      <c r="D35" s="40"/>
      <c r="E35" s="40"/>
      <c r="F35" s="41"/>
      <c r="G35" s="42"/>
      <c r="H35" s="43" t="str">
        <f t="shared" si="0"/>
        <v>Defina el nivel de atención de la IPS</v>
      </c>
    </row>
    <row r="36" spans="1:8" ht="42.75" x14ac:dyDescent="0.2">
      <c r="A36" s="38">
        <v>228</v>
      </c>
      <c r="B36" s="15" t="s">
        <v>39</v>
      </c>
      <c r="C36" s="39"/>
      <c r="D36" s="40"/>
      <c r="E36" s="40"/>
      <c r="F36" s="41"/>
      <c r="G36" s="42"/>
      <c r="H36" s="55" t="str">
        <f t="shared" si="0"/>
        <v>Defina el nivel de atención de la IPS</v>
      </c>
    </row>
    <row r="37" spans="1:8" ht="42.75" x14ac:dyDescent="0.2">
      <c r="A37" s="38">
        <v>736</v>
      </c>
      <c r="B37" s="15" t="s">
        <v>40</v>
      </c>
      <c r="C37" s="39"/>
      <c r="D37" s="40"/>
      <c r="E37" s="40"/>
      <c r="F37" s="41"/>
      <c r="G37" s="42"/>
      <c r="H37" s="55" t="str">
        <f t="shared" si="0"/>
        <v>Defina el nivel de atención de la IPS</v>
      </c>
    </row>
    <row r="38" spans="1:8" x14ac:dyDescent="0.2">
      <c r="A38" s="38">
        <v>229</v>
      </c>
      <c r="B38" s="15" t="s">
        <v>41</v>
      </c>
      <c r="C38" s="39">
        <v>51.33</v>
      </c>
      <c r="D38" s="40"/>
      <c r="E38" s="40"/>
      <c r="F38" s="41"/>
      <c r="G38" s="42"/>
      <c r="H38" s="55">
        <f t="shared" si="0"/>
        <v>0</v>
      </c>
    </row>
    <row r="39" spans="1:8" x14ac:dyDescent="0.2">
      <c r="A39" s="38">
        <v>230</v>
      </c>
      <c r="B39" s="15" t="s">
        <v>42</v>
      </c>
      <c r="C39" s="39">
        <v>108.55</v>
      </c>
      <c r="D39" s="40"/>
      <c r="E39" s="40"/>
      <c r="F39" s="41"/>
      <c r="G39" s="42"/>
      <c r="H39" s="55">
        <f t="shared" si="0"/>
        <v>0</v>
      </c>
    </row>
    <row r="40" spans="1:8" ht="42.75" x14ac:dyDescent="0.2">
      <c r="A40" s="38">
        <v>231</v>
      </c>
      <c r="B40" s="15" t="s">
        <v>43</v>
      </c>
      <c r="C40" s="39"/>
      <c r="D40" s="40"/>
      <c r="E40" s="40"/>
      <c r="F40" s="41"/>
      <c r="G40" s="42"/>
      <c r="H40" s="43" t="str">
        <f t="shared" si="0"/>
        <v>Defina el nivel de atención de la IPS</v>
      </c>
    </row>
    <row r="41" spans="1:8" ht="42.75" x14ac:dyDescent="0.2">
      <c r="A41" s="38">
        <v>232</v>
      </c>
      <c r="B41" s="15" t="s">
        <v>44</v>
      </c>
      <c r="C41" s="39"/>
      <c r="D41" s="40"/>
      <c r="E41" s="40"/>
      <c r="F41" s="41"/>
      <c r="G41" s="42"/>
      <c r="H41" s="43" t="str">
        <f t="shared" si="0"/>
        <v>Defina el nivel de atención de la IPS</v>
      </c>
    </row>
    <row r="42" spans="1:8" ht="42.75" x14ac:dyDescent="0.2">
      <c r="A42" s="38">
        <v>234</v>
      </c>
      <c r="B42" s="15" t="s">
        <v>45</v>
      </c>
      <c r="C42" s="39"/>
      <c r="D42" s="40">
        <v>82</v>
      </c>
      <c r="E42" s="40">
        <v>138.08499999999998</v>
      </c>
      <c r="F42" s="41">
        <v>262.09999999999997</v>
      </c>
      <c r="G42" s="42"/>
      <c r="H42" s="55" t="str">
        <f t="shared" si="0"/>
        <v>Defina el nivel de atención de la IPS</v>
      </c>
    </row>
    <row r="43" spans="1:8" x14ac:dyDescent="0.2">
      <c r="A43" s="38">
        <v>235</v>
      </c>
      <c r="B43" s="15" t="s">
        <v>46</v>
      </c>
      <c r="C43" s="39">
        <v>49</v>
      </c>
      <c r="D43" s="40"/>
      <c r="E43" s="40"/>
      <c r="F43" s="41"/>
      <c r="G43" s="42"/>
      <c r="H43" s="55">
        <f t="shared" si="0"/>
        <v>0</v>
      </c>
    </row>
    <row r="44" spans="1:8" x14ac:dyDescent="0.2">
      <c r="A44" s="38">
        <v>236</v>
      </c>
      <c r="B44" s="15" t="s">
        <v>47</v>
      </c>
      <c r="C44" s="39">
        <v>115</v>
      </c>
      <c r="D44" s="40"/>
      <c r="E44" s="40"/>
      <c r="F44" s="41"/>
      <c r="G44" s="42"/>
      <c r="H44" s="55">
        <f t="shared" si="0"/>
        <v>0</v>
      </c>
    </row>
    <row r="45" spans="1:8" x14ac:dyDescent="0.2">
      <c r="A45" s="38">
        <v>237</v>
      </c>
      <c r="B45" s="15" t="s">
        <v>48</v>
      </c>
      <c r="C45" s="39">
        <v>161.16999999999999</v>
      </c>
      <c r="D45" s="40"/>
      <c r="E45" s="40"/>
      <c r="F45" s="41"/>
      <c r="G45" s="42"/>
      <c r="H45" s="43">
        <f t="shared" si="0"/>
        <v>0</v>
      </c>
    </row>
    <row r="46" spans="1:8" x14ac:dyDescent="0.2">
      <c r="A46" s="38">
        <v>238</v>
      </c>
      <c r="B46" s="15" t="s">
        <v>49</v>
      </c>
      <c r="C46" s="39">
        <v>363.03</v>
      </c>
      <c r="D46" s="40"/>
      <c r="E46" s="40"/>
      <c r="F46" s="41"/>
      <c r="G46" s="42"/>
      <c r="H46" s="55">
        <f t="shared" si="0"/>
        <v>0</v>
      </c>
    </row>
    <row r="47" spans="1:8" ht="42.75" x14ac:dyDescent="0.2">
      <c r="A47" s="38">
        <v>240</v>
      </c>
      <c r="B47" s="15" t="s">
        <v>50</v>
      </c>
      <c r="C47" s="39"/>
      <c r="D47" s="40">
        <v>1.98</v>
      </c>
      <c r="E47" s="40">
        <v>3.1</v>
      </c>
      <c r="F47" s="41">
        <v>6.98</v>
      </c>
      <c r="G47" s="42"/>
      <c r="H47" s="55" t="str">
        <f t="shared" si="0"/>
        <v>Defina el nivel de atención de la IPS</v>
      </c>
    </row>
    <row r="48" spans="1:8" ht="42.75" x14ac:dyDescent="0.2">
      <c r="A48" s="38">
        <v>241</v>
      </c>
      <c r="B48" s="15" t="s">
        <v>51</v>
      </c>
      <c r="C48" s="39"/>
      <c r="D48" s="40">
        <v>4.7300000000000004</v>
      </c>
      <c r="E48" s="40">
        <v>6.51</v>
      </c>
      <c r="F48" s="41">
        <v>37.4</v>
      </c>
      <c r="G48" s="42"/>
      <c r="H48" s="55" t="str">
        <f t="shared" si="0"/>
        <v>Defina el nivel de atención de la IPS</v>
      </c>
    </row>
    <row r="49" spans="1:8" ht="42.75" x14ac:dyDescent="0.2">
      <c r="A49" s="38">
        <v>414</v>
      </c>
      <c r="B49" s="15" t="s">
        <v>52</v>
      </c>
      <c r="C49" s="39"/>
      <c r="D49" s="40"/>
      <c r="E49" s="40"/>
      <c r="F49" s="41"/>
      <c r="G49" s="42"/>
      <c r="H49" s="55" t="str">
        <f t="shared" si="0"/>
        <v>Defina el nivel de atención de la IPS</v>
      </c>
    </row>
    <row r="50" spans="1:8" ht="42.75" x14ac:dyDescent="0.2">
      <c r="A50" s="38">
        <v>415</v>
      </c>
      <c r="B50" s="15" t="s">
        <v>53</v>
      </c>
      <c r="C50" s="39"/>
      <c r="D50" s="40"/>
      <c r="E50" s="40"/>
      <c r="F50" s="41"/>
      <c r="G50" s="42"/>
      <c r="H50" s="43" t="str">
        <f t="shared" si="0"/>
        <v>Defina el nivel de atención de la IPS</v>
      </c>
    </row>
    <row r="51" spans="1:8" ht="42.75" x14ac:dyDescent="0.2">
      <c r="A51" s="44">
        <v>416</v>
      </c>
      <c r="B51" s="24" t="s">
        <v>54</v>
      </c>
      <c r="C51" s="45"/>
      <c r="D51" s="46"/>
      <c r="E51" s="46"/>
      <c r="F51" s="47"/>
      <c r="G51" s="48"/>
      <c r="H51" s="49" t="str">
        <f t="shared" si="0"/>
        <v>Defina el nivel de atención de la IPS</v>
      </c>
    </row>
    <row r="52" spans="1:8" x14ac:dyDescent="0.2">
      <c r="C52" s="50"/>
      <c r="D52" s="50"/>
      <c r="E52" s="50"/>
      <c r="F52" s="50"/>
      <c r="G52" s="51" t="s">
        <v>9</v>
      </c>
      <c r="H52" s="52">
        <f>SUM(H6:H51)</f>
        <v>0</v>
      </c>
    </row>
  </sheetData>
  <phoneticPr fontId="1" type="noConversion"/>
  <dataValidations xWindow="580" yWindow="277" count="2">
    <dataValidation type="list" allowBlank="1" showInputMessage="1" showErrorMessage="1" prompt="Seleccione el nivel de atención del hospital que va a analizar de la lista dsiponible" sqref="C2">
      <formula1>$R$2:$R$4</formula1>
    </dataValidation>
    <dataValidation type="whole" operator="greaterThanOrEqual" allowBlank="1" showInputMessage="1" showErrorMessage="1" error="La producción es una variable de tipo discreto y solo puede digitarse números naturales (mayores o iguales a cero, no decimales)" promptTitle="Producción" prompt="Digite la producción correspondente a este servicio reportada para el período de análisis" sqref="G6:G51">
      <formula1>0</formula1>
    </dataValidation>
  </dataValidation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Var % UVR x pagador y total</vt:lpstr>
      <vt:lpstr>Var % UVR x pagador y total (2)</vt:lpstr>
      <vt:lpstr>Var % UVR x pagador y total (3)</vt:lpstr>
      <vt:lpstr>UVR</vt:lpstr>
    </vt:vector>
  </TitlesOfParts>
  <Company>MINPSOCIAL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Aplicativo cálculo UVR - 2009</dc:title>
  <dc:creator>Héctor Riveros</dc:creator>
  <cp:lastModifiedBy>Comercial</cp:lastModifiedBy>
  <dcterms:created xsi:type="dcterms:W3CDTF">2008-08-15T20:55:57Z</dcterms:created>
  <dcterms:modified xsi:type="dcterms:W3CDTF">2012-06-18T23:50:06Z</dcterms:modified>
</cp:coreProperties>
</file>